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Ledighedstal/Data fra Tableau 2019/Ledighedstal pr. måned til dataarkiv/"/>
    </mc:Choice>
  </mc:AlternateContent>
  <xr:revisionPtr revIDLastSave="12" documentId="11_97FAC2278661DBD2CE1BF13B3B5AF5BA35C12638" xr6:coauthVersionLast="45" xr6:coauthVersionMax="45" xr10:uidLastSave="{8B217FD3-52BB-4CBC-B82F-99A6E7C9E30C}"/>
  <bookViews>
    <workbookView xWindow="28690" yWindow="-110" windowWidth="29020" windowHeight="158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" l="1"/>
  <c r="R56" i="1"/>
  <c r="P56" i="1"/>
  <c r="O56" i="1"/>
  <c r="Q56" i="1" s="1"/>
  <c r="M56" i="1"/>
  <c r="L56" i="1"/>
  <c r="J56" i="1"/>
  <c r="K56" i="1" s="1"/>
  <c r="I56" i="1"/>
  <c r="G56" i="1"/>
  <c r="F56" i="1"/>
  <c r="D56" i="1"/>
  <c r="E56" i="1" s="1"/>
  <c r="C56" i="1"/>
  <c r="P42" i="1"/>
  <c r="Q42" i="1" s="1"/>
  <c r="O42" i="1"/>
  <c r="M42" i="1"/>
  <c r="L42" i="1"/>
  <c r="J42" i="1"/>
  <c r="K42" i="1" s="1"/>
  <c r="I42" i="1"/>
  <c r="G42" i="1"/>
  <c r="F42" i="1"/>
  <c r="H42" i="1" s="1"/>
  <c r="D42" i="1"/>
  <c r="E42" i="1" s="1"/>
  <c r="C42" i="1"/>
  <c r="G28" i="1"/>
  <c r="F28" i="1"/>
  <c r="D28" i="1"/>
  <c r="C28" i="1"/>
  <c r="D14" i="1"/>
  <c r="E14" i="1" s="1"/>
  <c r="C14" i="1"/>
  <c r="N56" i="1" l="1"/>
  <c r="E28" i="1"/>
  <c r="H28" i="1"/>
  <c r="H56" i="1"/>
  <c r="T56" i="1"/>
  <c r="N4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  <s v="[Uddannelse].[IDA Gruppe Niveau1].&amp;[Ingeniører]"/>
  </metadataStrings>
  <mdxMetadata count="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<sst xmlns="http://schemas.openxmlformats.org/spreadsheetml/2006/main" count="100" uniqueCount="34">
  <si>
    <t>2019 NOVEMBER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</si>
  <si>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</si>
  <si>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</si>
  <si>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</si>
  <si>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</si>
  <si>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</si>
  <si>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</si>
  <si>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</si>
  <si>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</si>
  <si>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</si>
  <si>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</si>
  <si>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</si>
  <si>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Ingeniører, i alt (diplom og civil)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</si>
  <si>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</si>
  <si>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</si>
  <si>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</si>
  <si>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</si>
  <si>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</si>
  <si>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</si>
  <si>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</si>
  <si>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</si>
  <si>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</si>
  <si>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</si>
  <si>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</si>
  <si>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</si>
  <si>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</si>
  <si>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Ledighedstal november</t>
  </si>
  <si>
    <t>Kilde: Akademikerne Tableau online - udtrukket d. udtrukket d. 14/1 2020</t>
  </si>
  <si>
    <t>Ledighedstal november - køn</t>
  </si>
  <si>
    <t>Kilde: Akademikerne Tableau online - udtrukket d. udtrukket d. 14/1 2020. Note: Akademiingeniør, teknikumingeniør, diplomingeniør, civilingiør.</t>
  </si>
  <si>
    <t>Ledighedstal november - Region</t>
  </si>
  <si>
    <t>Kilde: Akademikerne Tableau online - udtrukket d. udtrukket d. 14/1 2020. Note: Akademiingeniør, teknikumingeniør, diplomingeniør, civilingiør. Udlandet er ikke medtaget i tabellen</t>
  </si>
  <si>
    <t>Ledighedstal november - Kandidatår</t>
  </si>
  <si>
    <t xml:space="preserve">Kilde: Akademikerne Tableau online - udtrukket d. udtrukket d. 14/1 2020. Note: Akademiingeniør, teknikumingeniør, diplomingeniør, civilingiør.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</si>
</sst>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sz val="6"/>
      <color rgb="FF000000"/>
      <name val="Arial"/>
      <family val="2"/>
    </font>
    <font>
      <b/>
      <sz val="7"/>
      <color rgb="FF333333"/>
      <name val="Tableau Book"/>
    </font>
    <font>
      <sz val="9"/>
      <color theme="1"/>
      <name val="Montserrat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3" fontId="3" fillId="2" borderId="0" xfId="0" applyNumberFormat="1" applyFont="1" applyFill="1"/>
    <xf numFmtId="165" fontId="3" fillId="2" borderId="0" xfId="0" applyNumberFormat="1" applyFont="1" applyFill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0" fontId="7" fillId="0" borderId="0" xfId="0" applyFont="1"/>
    <xf numFmtId="0" fontId="8" fillId="0" borderId="0" xfId="0" applyFont="1" applyAlignment="1">
      <alignment vertical="top" wrapText="1"/>
    </xf>
    <xf numFmtId="10" fontId="9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6" fontId="3" fillId="0" borderId="0" xfId="1" applyNumberFormat="1" applyFont="1" applyFill="1" applyBorder="1"/>
    <xf numFmtId="164" fontId="3" fillId="0" borderId="0" xfId="0" applyNumberFormat="1" applyFont="1"/>
    <xf numFmtId="3" fontId="9" fillId="0" borderId="0" xfId="0" applyNumberFormat="1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65" fontId="3" fillId="0" borderId="0" xfId="0" applyNumberFormat="1" applyFont="1"/>
    <xf numFmtId="0" fontId="3" fillId="3" borderId="7" xfId="0" applyFont="1" applyFill="1" applyBorder="1" applyAlignment="1">
      <alignment wrapText="1"/>
    </xf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6" fontId="3" fillId="2" borderId="0" xfId="1" applyNumberFormat="1" applyFont="1" applyFill="1" applyBorder="1"/>
    <xf numFmtId="0" fontId="3" fillId="2" borderId="0" xfId="0" applyFont="1" applyFill="1"/>
    <xf numFmtId="164" fontId="3" fillId="2" borderId="14" xfId="0" applyNumberFormat="1" applyFont="1" applyFill="1" applyBorder="1"/>
    <xf numFmtId="164" fontId="3" fillId="2" borderId="6" xfId="0" applyNumberFormat="1" applyFont="1" applyFill="1" applyBorder="1"/>
    <xf numFmtId="3" fontId="9" fillId="0" borderId="0" xfId="0" applyNumberFormat="1" applyFont="1" applyAlignment="1">
      <alignment vertical="center" wrapText="1"/>
    </xf>
    <xf numFmtId="0" fontId="3" fillId="3" borderId="7" xfId="0" applyFont="1" applyFill="1" applyBorder="1"/>
    <xf numFmtId="166" fontId="3" fillId="3" borderId="8" xfId="0" applyNumberFormat="1" applyFont="1" applyFill="1" applyBorder="1"/>
    <xf numFmtId="1" fontId="3" fillId="3" borderId="8" xfId="0" applyNumberFormat="1" applyFont="1" applyFill="1" applyBorder="1"/>
    <xf numFmtId="164" fontId="3" fillId="3" borderId="15" xfId="0" applyNumberFormat="1" applyFont="1" applyFill="1" applyBorder="1"/>
    <xf numFmtId="164" fontId="3" fillId="3" borderId="9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6" fontId="3" fillId="3" borderId="7" xfId="0" applyNumberFormat="1" applyFont="1" applyFill="1" applyBorder="1"/>
    <xf numFmtId="164" fontId="6" fillId="0" borderId="0" xfId="0" applyNumberFormat="1" applyFont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6" fontId="3" fillId="2" borderId="5" xfId="1" applyNumberFormat="1" applyFont="1" applyFill="1" applyBorder="1"/>
    <xf numFmtId="164" fontId="3" fillId="2" borderId="0" xfId="0" applyNumberFormat="1" applyFont="1" applyFill="1"/>
    <xf numFmtId="166" fontId="3" fillId="0" borderId="5" xfId="1" applyNumberFormat="1" applyFont="1" applyFill="1" applyBorder="1"/>
    <xf numFmtId="164" fontId="3" fillId="0" borderId="6" xfId="0" applyNumberFormat="1" applyFont="1" applyBorder="1"/>
    <xf numFmtId="164" fontId="3" fillId="3" borderId="8" xfId="0" applyNumberFormat="1" applyFont="1" applyFill="1" applyBorder="1"/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7" fontId="11" fillId="0" borderId="1" xfId="3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topLeftCell="A40" workbookViewId="0">
      <selection activeCell="B58" sqref="B58"/>
    </sheetView>
  </sheetViews>
  <sheetFormatPr defaultRowHeight="14.5" x14ac:dyDescent="0.3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</cols>
  <sheetData>
    <row r="1" spans="1:22" ht="24" thickBot="1" x14ac:dyDescent="0.6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2" ht="16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 x14ac:dyDescent="0.45">
      <c r="A3" s="1"/>
      <c r="B3" s="72" t="s">
        <v>26</v>
      </c>
      <c r="C3" s="73"/>
      <c r="D3" s="73"/>
      <c r="E3" s="74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 x14ac:dyDescent="0.4">
      <c r="A4" s="1"/>
      <c r="B4" s="4"/>
      <c r="C4" s="5" t="s">
        <v>1</v>
      </c>
      <c r="D4" s="5" t="s">
        <v>2</v>
      </c>
      <c r="E4" s="6" t="s">
        <v>3</v>
      </c>
      <c r="F4" s="7"/>
      <c r="G4" s="1"/>
      <c r="H4" s="1"/>
      <c r="I4" s="7"/>
      <c r="J4" s="7"/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</row>
    <row r="5" spans="1:22" ht="15" x14ac:dyDescent="0.4">
      <c r="A5" s="1"/>
      <c r="B5" s="4" t="s" vm="1">
        <v>4</v>
      </c>
      <c r="C5" s="8">
        <v>898</v>
      </c>
      <c r="D5" s="8">
        <v>22.8</v>
      </c>
      <c r="E5" s="9">
        <v>2.5000000000000001E-2</v>
      </c>
      <c r="F5" s="10"/>
      <c r="G5" s="1"/>
      <c r="H5" s="1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</row>
    <row r="6" spans="1:22" ht="15" x14ac:dyDescent="0.4">
      <c r="A6" s="1"/>
      <c r="B6" s="11" t="s" vm="2">
        <v>5</v>
      </c>
      <c r="C6" s="12">
        <v>17067</v>
      </c>
      <c r="D6" s="13">
        <v>440.5</v>
      </c>
      <c r="E6" s="14">
        <v>2.5999999999999999E-2</v>
      </c>
      <c r="F6" s="15"/>
      <c r="G6" s="1"/>
      <c r="H6" s="1"/>
      <c r="I6" s="16"/>
      <c r="J6" s="17"/>
      <c r="K6" s="18"/>
      <c r="L6" s="1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4">
      <c r="A7" s="1"/>
      <c r="B7" s="11" t="s" vm="3">
        <v>6</v>
      </c>
      <c r="C7" s="12">
        <v>12074</v>
      </c>
      <c r="D7" s="13">
        <v>175.3</v>
      </c>
      <c r="E7" s="14">
        <v>1.4999999999999999E-2</v>
      </c>
      <c r="F7" s="15"/>
      <c r="G7" s="1"/>
      <c r="H7" s="1"/>
      <c r="I7" s="19"/>
      <c r="J7" s="17"/>
      <c r="K7" s="20"/>
      <c r="L7" s="21"/>
      <c r="M7" s="1"/>
      <c r="N7" s="22"/>
      <c r="O7" s="1"/>
      <c r="P7" s="1"/>
      <c r="Q7" s="1"/>
      <c r="R7" s="1"/>
      <c r="S7" s="1"/>
      <c r="T7" s="1"/>
      <c r="U7" s="1"/>
      <c r="V7" s="1"/>
    </row>
    <row r="8" spans="1:22" ht="15" x14ac:dyDescent="0.4">
      <c r="A8" s="1"/>
      <c r="B8" s="11" t="s" vm="4">
        <v>7</v>
      </c>
      <c r="C8" s="12">
        <v>4402</v>
      </c>
      <c r="D8" s="13">
        <v>73.099999999999994</v>
      </c>
      <c r="E8" s="14">
        <v>1.7000000000000001E-2</v>
      </c>
      <c r="F8" s="15"/>
      <c r="G8" s="1"/>
      <c r="H8" s="1"/>
      <c r="I8" s="19"/>
      <c r="J8" s="17"/>
      <c r="K8" s="23"/>
      <c r="L8" s="24"/>
      <c r="M8" s="25"/>
      <c r="N8" s="26"/>
      <c r="O8" s="1"/>
      <c r="P8" s="1"/>
      <c r="Q8" s="1"/>
      <c r="R8" s="1"/>
      <c r="S8" s="1"/>
      <c r="T8" s="1"/>
      <c r="U8" s="1"/>
      <c r="V8" s="1"/>
    </row>
    <row r="9" spans="1:22" ht="15" x14ac:dyDescent="0.4">
      <c r="A9" s="1"/>
      <c r="B9" s="11" t="s" vm="5">
        <v>8</v>
      </c>
      <c r="C9" s="12">
        <v>30033</v>
      </c>
      <c r="D9" s="13">
        <v>700.8</v>
      </c>
      <c r="E9" s="14">
        <v>2.3E-2</v>
      </c>
      <c r="F9" s="15"/>
      <c r="G9" s="1"/>
      <c r="H9" s="1"/>
      <c r="I9" s="21"/>
      <c r="J9" s="1"/>
      <c r="K9" s="22"/>
      <c r="L9" s="24"/>
      <c r="M9" s="25"/>
      <c r="N9" s="27"/>
      <c r="O9" s="1"/>
      <c r="P9" s="1"/>
      <c r="Q9" s="1"/>
      <c r="R9" s="1"/>
      <c r="S9" s="1"/>
      <c r="T9" s="1"/>
      <c r="U9" s="1"/>
      <c r="V9" s="1"/>
    </row>
    <row r="10" spans="1:22" ht="15" x14ac:dyDescent="0.4">
      <c r="A10" s="1"/>
      <c r="B10" s="4" t="s" vm="6">
        <v>9</v>
      </c>
      <c r="C10" s="28">
        <v>10488</v>
      </c>
      <c r="D10" s="8">
        <v>931.6</v>
      </c>
      <c r="E10" s="9">
        <v>8.8999999999999996E-2</v>
      </c>
      <c r="F10" s="15"/>
      <c r="G10" s="1"/>
      <c r="H10" s="1"/>
      <c r="I10" s="21"/>
      <c r="J10" s="1"/>
      <c r="K10" s="21"/>
      <c r="L10" s="1"/>
      <c r="M10" s="22"/>
      <c r="N10" s="21"/>
      <c r="O10" s="1"/>
      <c r="P10" s="22"/>
      <c r="Q10" s="1"/>
      <c r="R10" s="1"/>
      <c r="S10" s="1"/>
      <c r="T10" s="1"/>
      <c r="U10" s="1"/>
      <c r="V10" s="1"/>
    </row>
    <row r="11" spans="1:22" ht="15" x14ac:dyDescent="0.4">
      <c r="A11" s="1"/>
      <c r="B11" s="4" t="s" vm="7">
        <v>10</v>
      </c>
      <c r="C11" s="28">
        <v>2188</v>
      </c>
      <c r="D11" s="8">
        <v>108</v>
      </c>
      <c r="E11" s="9">
        <v>4.9000000000000002E-2</v>
      </c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x14ac:dyDescent="0.4">
      <c r="A12" s="1"/>
      <c r="B12" s="4" t="s" vm="8">
        <v>11</v>
      </c>
      <c r="C12" s="28">
        <v>1389</v>
      </c>
      <c r="D12" s="8">
        <v>53.3</v>
      </c>
      <c r="E12" s="9">
        <v>3.7999999999999999E-2</v>
      </c>
      <c r="F12" s="15"/>
      <c r="G12" s="1"/>
      <c r="H12" s="1"/>
      <c r="I12" s="1"/>
      <c r="J12" s="1"/>
      <c r="K12" s="20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x14ac:dyDescent="0.4">
      <c r="A13" s="1"/>
      <c r="B13" s="4"/>
      <c r="C13" s="1"/>
      <c r="D13" s="29"/>
      <c r="E13" s="9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0.5" thickBot="1" x14ac:dyDescent="0.45">
      <c r="A14" s="1"/>
      <c r="B14" s="30" t="s" vm="9">
        <v>12</v>
      </c>
      <c r="C14" s="31">
        <f>SUM(C6:C9)</f>
        <v>63576</v>
      </c>
      <c r="D14" s="31">
        <f>SUM(D6:D9)</f>
        <v>1389.6999999999998</v>
      </c>
      <c r="E14" s="32">
        <f>SUM(D14/C14)</f>
        <v>2.1858877563860575E-2</v>
      </c>
      <c r="F14" s="15"/>
      <c r="G14" s="1"/>
      <c r="H14" s="1"/>
      <c r="I14" s="33"/>
      <c r="J14" s="22"/>
      <c r="K14" s="22"/>
      <c r="L14" s="33"/>
      <c r="M14" s="34"/>
      <c r="N14" s="22"/>
      <c r="O14" s="1"/>
      <c r="P14" s="1"/>
      <c r="Q14" s="1"/>
      <c r="R14" s="1"/>
      <c r="S14" s="1"/>
      <c r="T14" s="1"/>
      <c r="U14" s="1"/>
      <c r="V14" s="1"/>
    </row>
    <row r="15" spans="1:22" ht="15.5" thickBot="1" x14ac:dyDescent="0.45">
      <c r="A15" s="1"/>
      <c r="B15" s="82" t="s">
        <v>27</v>
      </c>
      <c r="C15" s="83"/>
      <c r="D15" s="83"/>
      <c r="E15" s="84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5" thickBot="1" x14ac:dyDescent="0.45">
      <c r="A16" s="1"/>
      <c r="B16" s="35"/>
      <c r="C16" s="35"/>
      <c r="D16" s="35"/>
      <c r="E16" s="35"/>
      <c r="F16" s="3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 x14ac:dyDescent="0.45">
      <c r="A17" s="1"/>
      <c r="B17" s="72" t="s">
        <v>28</v>
      </c>
      <c r="C17" s="73"/>
      <c r="D17" s="73"/>
      <c r="E17" s="73"/>
      <c r="F17" s="73"/>
      <c r="G17" s="73"/>
      <c r="H17" s="7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x14ac:dyDescent="0.4">
      <c r="A18" s="1"/>
      <c r="B18" s="36"/>
      <c r="C18" s="76" t="s">
        <v>13</v>
      </c>
      <c r="D18" s="76"/>
      <c r="E18" s="85"/>
      <c r="F18" s="76" t="s">
        <v>14</v>
      </c>
      <c r="G18" s="76"/>
      <c r="H18" s="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4" customHeight="1" x14ac:dyDescent="0.4">
      <c r="A19" s="37"/>
      <c r="B19" s="38"/>
      <c r="C19" s="5" t="s">
        <v>1</v>
      </c>
      <c r="D19" s="5" t="s">
        <v>2</v>
      </c>
      <c r="E19" s="39" t="s">
        <v>3</v>
      </c>
      <c r="F19" s="5" t="s">
        <v>1</v>
      </c>
      <c r="G19" s="5" t="s">
        <v>2</v>
      </c>
      <c r="H19" s="40" t="s">
        <v>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x14ac:dyDescent="0.4">
      <c r="A20" s="1"/>
      <c r="B20" s="4" t="s" vm="1">
        <v>4</v>
      </c>
      <c r="C20" s="8">
        <v>172</v>
      </c>
      <c r="D20" s="8">
        <v>8.1999999999999993</v>
      </c>
      <c r="E20" s="41">
        <v>4.7E-2</v>
      </c>
      <c r="F20" s="8">
        <v>726</v>
      </c>
      <c r="G20" s="8">
        <v>12.4</v>
      </c>
      <c r="H20" s="42">
        <v>0.02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x14ac:dyDescent="0.4">
      <c r="A21" s="1"/>
      <c r="B21" s="11" t="s" vm="2">
        <v>5</v>
      </c>
      <c r="C21" s="43">
        <v>3413</v>
      </c>
      <c r="D21" s="44">
        <v>103.5</v>
      </c>
      <c r="E21" s="45">
        <v>0.03</v>
      </c>
      <c r="F21" s="43">
        <v>13654</v>
      </c>
      <c r="G21" s="44">
        <v>337.1</v>
      </c>
      <c r="H21" s="46">
        <v>2.5000000000000001E-2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x14ac:dyDescent="0.4">
      <c r="A22" s="1"/>
      <c r="B22" s="11" t="s" vm="3">
        <v>6</v>
      </c>
      <c r="C22" s="43">
        <v>1817</v>
      </c>
      <c r="D22" s="44">
        <v>23.8</v>
      </c>
      <c r="E22" s="45">
        <v>1.2999999999999999E-2</v>
      </c>
      <c r="F22" s="44">
        <v>10257</v>
      </c>
      <c r="G22" s="44">
        <v>151.4</v>
      </c>
      <c r="H22" s="46">
        <v>1.4999999999999999E-2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x14ac:dyDescent="0.4">
      <c r="A23" s="1"/>
      <c r="B23" s="11" t="s" vm="4">
        <v>7</v>
      </c>
      <c r="C23" s="43">
        <v>1042</v>
      </c>
      <c r="D23" s="44">
        <v>24</v>
      </c>
      <c r="E23" s="45">
        <v>2.3E-2</v>
      </c>
      <c r="F23" s="43">
        <v>3360</v>
      </c>
      <c r="G23" s="44">
        <v>49.1</v>
      </c>
      <c r="H23" s="46">
        <v>1.4999999999999999E-2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x14ac:dyDescent="0.4">
      <c r="A24" s="1"/>
      <c r="B24" s="11" t="s" vm="5">
        <v>8</v>
      </c>
      <c r="C24" s="43">
        <v>7828</v>
      </c>
      <c r="D24" s="44">
        <v>218.8</v>
      </c>
      <c r="E24" s="45">
        <v>2.8000000000000001E-2</v>
      </c>
      <c r="F24" s="43">
        <v>22205</v>
      </c>
      <c r="G24" s="44">
        <v>482.1</v>
      </c>
      <c r="H24" s="46">
        <v>2.1999999999999999E-2</v>
      </c>
      <c r="I24" s="24"/>
      <c r="J24" s="25"/>
      <c r="K24" s="2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x14ac:dyDescent="0.4">
      <c r="A25" s="1"/>
      <c r="B25" s="4" t="s" vm="6">
        <v>9</v>
      </c>
      <c r="C25" s="28">
        <v>4948</v>
      </c>
      <c r="D25" s="8">
        <v>501.2</v>
      </c>
      <c r="E25" s="41">
        <v>0.10100000000000001</v>
      </c>
      <c r="F25" s="28">
        <v>5540</v>
      </c>
      <c r="G25" s="8">
        <v>430.4</v>
      </c>
      <c r="H25" s="42">
        <v>7.8E-2</v>
      </c>
      <c r="I25" s="24"/>
      <c r="J25" s="25"/>
      <c r="K25" s="2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x14ac:dyDescent="0.4">
      <c r="A26" s="1"/>
      <c r="B26" s="4" t="s" vm="7">
        <v>10</v>
      </c>
      <c r="C26" s="8">
        <v>820</v>
      </c>
      <c r="D26" s="8">
        <v>52.8</v>
      </c>
      <c r="E26" s="41">
        <v>6.4000000000000001E-2</v>
      </c>
      <c r="F26" s="28">
        <v>1368</v>
      </c>
      <c r="G26" s="8">
        <v>55.2</v>
      </c>
      <c r="H26" s="42">
        <v>0.04</v>
      </c>
      <c r="I26" s="24"/>
      <c r="J26" s="25"/>
      <c r="K26" s="4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x14ac:dyDescent="0.4">
      <c r="A27" s="1"/>
      <c r="B27" s="4" t="s" vm="8">
        <v>11</v>
      </c>
      <c r="C27" s="8">
        <v>613</v>
      </c>
      <c r="D27" s="8">
        <v>22.9</v>
      </c>
      <c r="E27" s="41">
        <v>3.6999999999999998E-2</v>
      </c>
      <c r="F27" s="8">
        <v>776</v>
      </c>
      <c r="G27" s="8">
        <v>30.4</v>
      </c>
      <c r="H27" s="42">
        <v>3.9E-2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5" thickBot="1" x14ac:dyDescent="0.45">
      <c r="A28" s="1"/>
      <c r="B28" s="48" t="s" vm="9">
        <v>12</v>
      </c>
      <c r="C28" s="49">
        <f>SUM(C21:C24)</f>
        <v>14100</v>
      </c>
      <c r="D28" s="50">
        <f>SUM(D21:D24)</f>
        <v>370.1</v>
      </c>
      <c r="E28" s="51">
        <f>SUM(D28/C28)</f>
        <v>2.624822695035461E-2</v>
      </c>
      <c r="F28" s="49">
        <f>SUM(F21:F24)</f>
        <v>49476</v>
      </c>
      <c r="G28" s="50">
        <f>SUM(G21:G24)</f>
        <v>1019.7</v>
      </c>
      <c r="H28" s="52">
        <f>SUM(G28/F28)</f>
        <v>2.0609992723744846E-2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0" customHeight="1" thickBot="1" x14ac:dyDescent="0.45">
      <c r="A29" s="1"/>
      <c r="B29" s="78" t="s">
        <v>29</v>
      </c>
      <c r="C29" s="79"/>
      <c r="D29" s="79"/>
      <c r="E29" s="79"/>
      <c r="F29" s="79"/>
      <c r="G29" s="79"/>
      <c r="H29" s="8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 x14ac:dyDescent="0.45">
      <c r="A31" s="1"/>
      <c r="B31" s="72" t="s">
        <v>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1"/>
      <c r="S31" s="1"/>
      <c r="T31" s="1"/>
      <c r="U31" s="1"/>
      <c r="V31" s="1"/>
    </row>
    <row r="32" spans="1:22" ht="18.649999999999999" customHeight="1" x14ac:dyDescent="0.4">
      <c r="A32" s="1"/>
      <c r="B32" s="36"/>
      <c r="C32" s="75" t="s">
        <v>15</v>
      </c>
      <c r="D32" s="76"/>
      <c r="E32" s="77"/>
      <c r="F32" s="75" t="s">
        <v>16</v>
      </c>
      <c r="G32" s="76"/>
      <c r="H32" s="77"/>
      <c r="I32" s="75" t="s">
        <v>17</v>
      </c>
      <c r="J32" s="76"/>
      <c r="K32" s="77"/>
      <c r="L32" s="75" t="s">
        <v>18</v>
      </c>
      <c r="M32" s="76"/>
      <c r="N32" s="77"/>
      <c r="O32" s="75" t="s">
        <v>19</v>
      </c>
      <c r="P32" s="76"/>
      <c r="Q32" s="77"/>
      <c r="R32" s="1"/>
      <c r="S32" s="1"/>
      <c r="T32" s="1"/>
      <c r="U32" s="1"/>
      <c r="V32" s="1"/>
    </row>
    <row r="33" spans="1:22" ht="30.65" customHeight="1" x14ac:dyDescent="0.4">
      <c r="A33" s="1"/>
      <c r="B33" s="4"/>
      <c r="C33" s="53" t="s">
        <v>1</v>
      </c>
      <c r="D33" s="5" t="s">
        <v>2</v>
      </c>
      <c r="E33" s="40" t="s">
        <v>3</v>
      </c>
      <c r="F33" s="53" t="s">
        <v>1</v>
      </c>
      <c r="G33" s="5" t="s">
        <v>2</v>
      </c>
      <c r="H33" s="40" t="s">
        <v>3</v>
      </c>
      <c r="I33" s="53" t="s">
        <v>1</v>
      </c>
      <c r="J33" s="5" t="s">
        <v>2</v>
      </c>
      <c r="K33" s="40" t="s">
        <v>3</v>
      </c>
      <c r="L33" s="53" t="s">
        <v>1</v>
      </c>
      <c r="M33" s="5" t="s">
        <v>2</v>
      </c>
      <c r="N33" s="40" t="s">
        <v>3</v>
      </c>
      <c r="O33" s="53" t="s">
        <v>1</v>
      </c>
      <c r="P33" s="5" t="s">
        <v>2</v>
      </c>
      <c r="Q33" s="40" t="s">
        <v>3</v>
      </c>
      <c r="R33" s="1"/>
      <c r="S33" s="1"/>
      <c r="T33" s="1"/>
      <c r="U33" s="1"/>
      <c r="V33" s="1"/>
    </row>
    <row r="34" spans="1:22" ht="15" x14ac:dyDescent="0.4">
      <c r="A34" s="1"/>
      <c r="B34" s="4" t="s" vm="1">
        <v>4</v>
      </c>
      <c r="C34" s="54">
        <v>377</v>
      </c>
      <c r="D34" s="8">
        <v>11</v>
      </c>
      <c r="E34" s="42">
        <v>2.9000000000000001E-2</v>
      </c>
      <c r="F34" s="54">
        <v>59</v>
      </c>
      <c r="G34" s="8">
        <v>1.69</v>
      </c>
      <c r="H34" s="42">
        <v>2.9000000000000001E-2</v>
      </c>
      <c r="I34" s="54">
        <v>117</v>
      </c>
      <c r="J34" s="8">
        <v>3.4</v>
      </c>
      <c r="K34" s="42">
        <v>2.9000000000000001E-2</v>
      </c>
      <c r="L34" s="54">
        <v>230</v>
      </c>
      <c r="M34" s="8">
        <v>3.7</v>
      </c>
      <c r="N34" s="42">
        <v>1.6E-2</v>
      </c>
      <c r="O34" s="54">
        <v>79</v>
      </c>
      <c r="P34" s="8">
        <v>3.1</v>
      </c>
      <c r="Q34" s="42">
        <v>3.9E-2</v>
      </c>
      <c r="R34" s="1"/>
      <c r="S34" s="1"/>
      <c r="T34" s="1"/>
      <c r="U34" s="1"/>
      <c r="V34" s="1"/>
    </row>
    <row r="35" spans="1:22" ht="15" x14ac:dyDescent="0.4">
      <c r="A35" s="1"/>
      <c r="B35" s="11" t="s" vm="2">
        <v>5</v>
      </c>
      <c r="C35" s="55">
        <v>6037</v>
      </c>
      <c r="D35" s="56">
        <v>192.4</v>
      </c>
      <c r="E35" s="57">
        <v>3.2000000000000001E-2</v>
      </c>
      <c r="F35" s="55">
        <v>1668</v>
      </c>
      <c r="G35" s="56">
        <v>28.89</v>
      </c>
      <c r="H35" s="57">
        <v>1.7000000000000001E-2</v>
      </c>
      <c r="I35" s="55">
        <v>3843</v>
      </c>
      <c r="J35" s="56">
        <v>77.099999999999994</v>
      </c>
      <c r="K35" s="57">
        <v>0.02</v>
      </c>
      <c r="L35" s="55">
        <v>4762</v>
      </c>
      <c r="M35" s="56">
        <v>124.8</v>
      </c>
      <c r="N35" s="57">
        <v>2.5999999999999999E-2</v>
      </c>
      <c r="O35" s="58">
        <v>632</v>
      </c>
      <c r="P35" s="56">
        <v>15.2</v>
      </c>
      <c r="Q35" s="57">
        <v>2.4E-2</v>
      </c>
      <c r="R35" s="1"/>
      <c r="S35" s="1"/>
      <c r="T35" s="1"/>
      <c r="U35" s="1"/>
      <c r="V35" s="1"/>
    </row>
    <row r="36" spans="1:22" ht="15" x14ac:dyDescent="0.4">
      <c r="A36" s="1"/>
      <c r="B36" s="11" t="s" vm="3">
        <v>6</v>
      </c>
      <c r="C36" s="55">
        <v>3637</v>
      </c>
      <c r="D36" s="56">
        <v>63.9</v>
      </c>
      <c r="E36" s="57">
        <v>1.7999999999999999E-2</v>
      </c>
      <c r="F36" s="55">
        <v>1455</v>
      </c>
      <c r="G36" s="56">
        <v>18.66</v>
      </c>
      <c r="H36" s="57">
        <v>1.2999999999999999E-2</v>
      </c>
      <c r="I36" s="55">
        <v>3159</v>
      </c>
      <c r="J36" s="56">
        <v>46.8</v>
      </c>
      <c r="K36" s="57">
        <v>1.4999999999999999E-2</v>
      </c>
      <c r="L36" s="55">
        <v>3259</v>
      </c>
      <c r="M36" s="56">
        <v>35.299999999999997</v>
      </c>
      <c r="N36" s="57">
        <v>1.0999999999999999E-2</v>
      </c>
      <c r="O36" s="58">
        <v>494</v>
      </c>
      <c r="P36" s="56">
        <v>10.6</v>
      </c>
      <c r="Q36" s="57">
        <v>2.1000000000000001E-2</v>
      </c>
      <c r="R36" s="1"/>
      <c r="S36" s="1"/>
      <c r="T36" s="1"/>
      <c r="U36" s="1"/>
      <c r="V36" s="1"/>
    </row>
    <row r="37" spans="1:22" ht="15" x14ac:dyDescent="0.4">
      <c r="A37" s="1"/>
      <c r="B37" s="11" t="s" vm="4">
        <v>7</v>
      </c>
      <c r="C37" s="55">
        <v>2740</v>
      </c>
      <c r="D37" s="56">
        <v>44.1</v>
      </c>
      <c r="E37" s="57">
        <v>1.6E-2</v>
      </c>
      <c r="F37" s="58">
        <v>631</v>
      </c>
      <c r="G37" s="56">
        <v>9.01</v>
      </c>
      <c r="H37" s="57">
        <v>1.4E-2</v>
      </c>
      <c r="I37" s="58">
        <v>257</v>
      </c>
      <c r="J37" s="56">
        <v>4.9000000000000004</v>
      </c>
      <c r="K37" s="57">
        <v>1.9E-2</v>
      </c>
      <c r="L37" s="58">
        <v>402</v>
      </c>
      <c r="M37" s="56">
        <v>8.4</v>
      </c>
      <c r="N37" s="57">
        <v>2.1000000000000001E-2</v>
      </c>
      <c r="O37" s="58">
        <v>338</v>
      </c>
      <c r="P37" s="56">
        <v>6.6</v>
      </c>
      <c r="Q37" s="57">
        <v>0.02</v>
      </c>
      <c r="R37" s="1"/>
      <c r="S37" s="1"/>
      <c r="T37" s="1"/>
      <c r="U37" s="1"/>
      <c r="V37" s="1"/>
    </row>
    <row r="38" spans="1:22" ht="15" x14ac:dyDescent="0.4">
      <c r="A38" s="1"/>
      <c r="B38" s="11" t="s" vm="5">
        <v>8</v>
      </c>
      <c r="C38" s="55">
        <v>16457</v>
      </c>
      <c r="D38" s="56">
        <v>363.3</v>
      </c>
      <c r="E38" s="57">
        <v>2.1999999999999999E-2</v>
      </c>
      <c r="F38" s="55">
        <v>2123</v>
      </c>
      <c r="G38" s="56">
        <v>27.83</v>
      </c>
      <c r="H38" s="57">
        <v>1.2999999999999999E-2</v>
      </c>
      <c r="I38" s="55">
        <v>3001</v>
      </c>
      <c r="J38" s="56">
        <v>106.5</v>
      </c>
      <c r="K38" s="57">
        <v>3.5000000000000003E-2</v>
      </c>
      <c r="L38" s="55">
        <v>4537</v>
      </c>
      <c r="M38" s="56">
        <v>95</v>
      </c>
      <c r="N38" s="57">
        <v>2.1000000000000001E-2</v>
      </c>
      <c r="O38" s="55">
        <v>3595</v>
      </c>
      <c r="P38" s="56">
        <v>108.3</v>
      </c>
      <c r="Q38" s="57">
        <v>0.03</v>
      </c>
      <c r="R38" s="1"/>
      <c r="S38" s="1"/>
      <c r="T38" s="1"/>
      <c r="U38" s="1"/>
      <c r="V38" s="1"/>
    </row>
    <row r="39" spans="1:22" ht="15" x14ac:dyDescent="0.4">
      <c r="A39" s="1"/>
      <c r="B39" s="4" t="s" vm="6">
        <v>9</v>
      </c>
      <c r="C39" s="59">
        <v>5608</v>
      </c>
      <c r="D39" s="8">
        <v>492.3</v>
      </c>
      <c r="E39" s="42">
        <v>8.7999999999999995E-2</v>
      </c>
      <c r="F39" s="54">
        <v>646</v>
      </c>
      <c r="G39" s="8">
        <v>51.25</v>
      </c>
      <c r="H39" s="42">
        <v>7.9000000000000001E-2</v>
      </c>
      <c r="I39" s="59">
        <v>1186</v>
      </c>
      <c r="J39" s="8">
        <v>118.5</v>
      </c>
      <c r="K39" s="42">
        <v>0.1</v>
      </c>
      <c r="L39" s="54">
        <v>2030</v>
      </c>
      <c r="M39" s="8">
        <v>170.7</v>
      </c>
      <c r="N39" s="42">
        <v>8.4000000000000005E-2</v>
      </c>
      <c r="O39" s="54">
        <v>908</v>
      </c>
      <c r="P39" s="8">
        <v>99</v>
      </c>
      <c r="Q39" s="42">
        <v>0.109</v>
      </c>
      <c r="R39" s="1"/>
      <c r="S39" s="1"/>
      <c r="T39" s="1"/>
      <c r="U39" s="1"/>
      <c r="V39" s="1"/>
    </row>
    <row r="40" spans="1:22" ht="15" x14ac:dyDescent="0.4">
      <c r="A40" s="1"/>
      <c r="B40" s="4" t="s" vm="7">
        <v>10</v>
      </c>
      <c r="C40" s="59">
        <v>1448</v>
      </c>
      <c r="D40" s="8">
        <v>59.4</v>
      </c>
      <c r="E40" s="42">
        <v>4.1000000000000002E-2</v>
      </c>
      <c r="F40" s="54">
        <v>118</v>
      </c>
      <c r="G40" s="8">
        <v>5.31</v>
      </c>
      <c r="H40" s="42">
        <v>4.4999999999999998E-2</v>
      </c>
      <c r="I40" s="54">
        <v>143</v>
      </c>
      <c r="J40" s="8">
        <v>4</v>
      </c>
      <c r="K40" s="42">
        <v>2.8000000000000001E-2</v>
      </c>
      <c r="L40" s="54">
        <v>292</v>
      </c>
      <c r="M40" s="8">
        <v>16.5</v>
      </c>
      <c r="N40" s="42">
        <v>5.7000000000000002E-2</v>
      </c>
      <c r="O40" s="54">
        <v>168</v>
      </c>
      <c r="P40" s="8">
        <v>22.7</v>
      </c>
      <c r="Q40" s="42">
        <v>0.13500000000000001</v>
      </c>
      <c r="R40" s="1"/>
      <c r="S40" s="1"/>
      <c r="T40" s="1"/>
      <c r="U40" s="1"/>
      <c r="V40" s="1"/>
    </row>
    <row r="41" spans="1:22" ht="15" x14ac:dyDescent="0.4">
      <c r="A41" s="1"/>
      <c r="B41" s="4" t="s" vm="8">
        <v>11</v>
      </c>
      <c r="C41" s="54">
        <v>875</v>
      </c>
      <c r="D41" s="8">
        <v>29.9</v>
      </c>
      <c r="E41" s="42">
        <v>3.4000000000000002E-2</v>
      </c>
      <c r="F41" s="54">
        <v>56</v>
      </c>
      <c r="G41" s="8">
        <v>1.91</v>
      </c>
      <c r="H41" s="42">
        <v>3.4000000000000002E-2</v>
      </c>
      <c r="I41" s="54">
        <v>88</v>
      </c>
      <c r="J41" s="8">
        <v>4.0999999999999996</v>
      </c>
      <c r="K41" s="42">
        <v>4.7E-2</v>
      </c>
      <c r="L41" s="54">
        <v>185</v>
      </c>
      <c r="M41" s="8">
        <v>14.9</v>
      </c>
      <c r="N41" s="42">
        <v>8.1000000000000003E-2</v>
      </c>
      <c r="O41" s="54">
        <v>70</v>
      </c>
      <c r="P41" s="8">
        <v>2.4</v>
      </c>
      <c r="Q41" s="42">
        <v>3.5000000000000003E-2</v>
      </c>
      <c r="R41" s="1"/>
      <c r="S41" s="1"/>
      <c r="T41" s="1"/>
      <c r="U41" s="1"/>
      <c r="V41" s="1"/>
    </row>
    <row r="42" spans="1:22" ht="15.5" thickBot="1" x14ac:dyDescent="0.45">
      <c r="A42" s="1"/>
      <c r="B42" s="48" t="s" vm="9">
        <v>12</v>
      </c>
      <c r="C42" s="60">
        <f>SUM(C35:C38)</f>
        <v>28871</v>
      </c>
      <c r="D42" s="50">
        <f>SUM(D35:D38)</f>
        <v>663.7</v>
      </c>
      <c r="E42" s="52">
        <f>SUM(D42/C42)</f>
        <v>2.2988465934674934E-2</v>
      </c>
      <c r="F42" s="60">
        <f>SUM(F35:F38)</f>
        <v>5877</v>
      </c>
      <c r="G42" s="50">
        <f>SUM(G35:G38)</f>
        <v>84.389999999999986</v>
      </c>
      <c r="H42" s="52">
        <f>SUM(G42/F42)</f>
        <v>1.4359367023991831E-2</v>
      </c>
      <c r="I42" s="60">
        <f>SUM(I35:I38)</f>
        <v>10260</v>
      </c>
      <c r="J42" s="50">
        <f>SUM(J35:J38)</f>
        <v>235.29999999999998</v>
      </c>
      <c r="K42" s="52">
        <f>SUM(J42/I42)</f>
        <v>2.2933723196881091E-2</v>
      </c>
      <c r="L42" s="60">
        <f>SUM(L35:L38)</f>
        <v>12960</v>
      </c>
      <c r="M42" s="50">
        <f>SUM(M35:M38)</f>
        <v>263.5</v>
      </c>
      <c r="N42" s="52">
        <f>SUM(M42/L42)</f>
        <v>2.0331790123456789E-2</v>
      </c>
      <c r="O42" s="60">
        <f>SUM(O35:O38)</f>
        <v>5059</v>
      </c>
      <c r="P42" s="50">
        <f>SUM(P35:P38)</f>
        <v>140.69999999999999</v>
      </c>
      <c r="Q42" s="52">
        <f>SUM(P42/O42)</f>
        <v>2.781182051788891E-2</v>
      </c>
      <c r="R42" s="1"/>
      <c r="S42" s="1"/>
      <c r="T42" s="1"/>
      <c r="U42" s="1"/>
      <c r="V42" s="1"/>
    </row>
    <row r="43" spans="1:22" ht="15.5" thickBot="1" x14ac:dyDescent="0.45">
      <c r="A43" s="1"/>
      <c r="B43" s="69" t="s">
        <v>31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1"/>
      <c r="S43" s="1"/>
      <c r="T43" s="1"/>
      <c r="U43" s="1"/>
      <c r="V43" s="1"/>
    </row>
    <row r="44" spans="1:22" ht="15.5" thickBo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5" thickBot="1" x14ac:dyDescent="0.45">
      <c r="A45" s="1"/>
      <c r="B45" s="72" t="s">
        <v>32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1"/>
      <c r="V45" s="1"/>
    </row>
    <row r="46" spans="1:22" ht="15" x14ac:dyDescent="0.4">
      <c r="A46" s="1"/>
      <c r="B46" s="36"/>
      <c r="C46" s="75" t="s">
        <v>20</v>
      </c>
      <c r="D46" s="76"/>
      <c r="E46" s="77"/>
      <c r="F46" s="75" t="s">
        <v>21</v>
      </c>
      <c r="G46" s="76"/>
      <c r="H46" s="77"/>
      <c r="I46" s="76" t="s">
        <v>22</v>
      </c>
      <c r="J46" s="76"/>
      <c r="K46" s="76"/>
      <c r="L46" s="75" t="s">
        <v>23</v>
      </c>
      <c r="M46" s="76"/>
      <c r="N46" s="77"/>
      <c r="O46" s="75" t="s">
        <v>24</v>
      </c>
      <c r="P46" s="76"/>
      <c r="Q46" s="77"/>
      <c r="R46" s="75" t="s">
        <v>25</v>
      </c>
      <c r="S46" s="76"/>
      <c r="T46" s="77"/>
      <c r="U46" s="1"/>
      <c r="V46" s="1"/>
    </row>
    <row r="47" spans="1:22" ht="30.65" customHeight="1" x14ac:dyDescent="0.4">
      <c r="A47" s="1"/>
      <c r="B47" s="4"/>
      <c r="C47" s="53" t="s">
        <v>1</v>
      </c>
      <c r="D47" s="5" t="s">
        <v>2</v>
      </c>
      <c r="E47" s="40" t="s">
        <v>3</v>
      </c>
      <c r="F47" s="53" t="s">
        <v>1</v>
      </c>
      <c r="G47" s="5" t="s">
        <v>2</v>
      </c>
      <c r="H47" s="40" t="s">
        <v>3</v>
      </c>
      <c r="I47" s="5" t="s">
        <v>1</v>
      </c>
      <c r="J47" s="5" t="s">
        <v>2</v>
      </c>
      <c r="K47" s="5" t="s">
        <v>3</v>
      </c>
      <c r="L47" s="53" t="s">
        <v>1</v>
      </c>
      <c r="M47" s="5" t="s">
        <v>2</v>
      </c>
      <c r="N47" s="40" t="s">
        <v>3</v>
      </c>
      <c r="O47" s="53" t="s">
        <v>1</v>
      </c>
      <c r="P47" s="5" t="s">
        <v>2</v>
      </c>
      <c r="Q47" s="40" t="s">
        <v>3</v>
      </c>
      <c r="R47" s="53" t="s">
        <v>1</v>
      </c>
      <c r="S47" s="5" t="s">
        <v>2</v>
      </c>
      <c r="T47" s="40" t="s">
        <v>3</v>
      </c>
      <c r="U47" s="1"/>
      <c r="V47" s="1"/>
    </row>
    <row r="48" spans="1:22" ht="15" x14ac:dyDescent="0.4">
      <c r="A48" s="1"/>
      <c r="B48" s="4" t="s" vm="1">
        <v>4</v>
      </c>
      <c r="C48" s="54">
        <v>18</v>
      </c>
      <c r="D48" s="8">
        <v>2.2000000000000002</v>
      </c>
      <c r="E48" s="42">
        <v>0.12</v>
      </c>
      <c r="F48" s="54">
        <v>12</v>
      </c>
      <c r="G48" s="8">
        <v>0.9</v>
      </c>
      <c r="H48" s="42">
        <v>5.8000000000000003E-2</v>
      </c>
      <c r="I48" s="8">
        <v>216</v>
      </c>
      <c r="J48" s="8">
        <v>5.0999999999999996</v>
      </c>
      <c r="K48" s="61">
        <v>2.3E-2</v>
      </c>
      <c r="L48" s="54">
        <v>184</v>
      </c>
      <c r="M48" s="8">
        <v>0.72</v>
      </c>
      <c r="N48" s="42">
        <v>4.0000000000000001E-3</v>
      </c>
      <c r="O48" s="54">
        <v>123</v>
      </c>
      <c r="P48" s="8">
        <v>4.42</v>
      </c>
      <c r="Q48" s="42">
        <v>3.5999999999999997E-2</v>
      </c>
      <c r="R48" s="54">
        <v>343</v>
      </c>
      <c r="S48" s="8">
        <v>8.8000000000000007</v>
      </c>
      <c r="T48" s="42">
        <v>2.5999999999999999E-2</v>
      </c>
      <c r="U48" s="1"/>
      <c r="V48" s="1"/>
    </row>
    <row r="49" spans="1:22" ht="15" x14ac:dyDescent="0.4">
      <c r="A49" s="1"/>
      <c r="B49" s="11" t="s" vm="2">
        <v>5</v>
      </c>
      <c r="C49" s="58">
        <v>957</v>
      </c>
      <c r="D49" s="56">
        <v>177.5</v>
      </c>
      <c r="E49" s="57">
        <v>0.185</v>
      </c>
      <c r="F49" s="58">
        <v>902</v>
      </c>
      <c r="G49" s="56">
        <v>46.2</v>
      </c>
      <c r="H49" s="57">
        <v>5.0999999999999997E-2</v>
      </c>
      <c r="I49" s="62">
        <v>2057</v>
      </c>
      <c r="J49" s="56">
        <v>51.8</v>
      </c>
      <c r="K49" s="63">
        <v>2.5000000000000001E-2</v>
      </c>
      <c r="L49" s="55">
        <v>2661</v>
      </c>
      <c r="M49" s="56">
        <v>39.68</v>
      </c>
      <c r="N49" s="57">
        <v>1.4999999999999999E-2</v>
      </c>
      <c r="O49" s="55">
        <v>3515</v>
      </c>
      <c r="P49" s="56">
        <v>35.32</v>
      </c>
      <c r="Q49" s="57">
        <v>0.01</v>
      </c>
      <c r="R49" s="55">
        <v>6964</v>
      </c>
      <c r="S49" s="56">
        <v>90.1</v>
      </c>
      <c r="T49" s="57">
        <v>1.2999999999999999E-2</v>
      </c>
      <c r="U49" s="1"/>
      <c r="V49" s="1"/>
    </row>
    <row r="50" spans="1:22" ht="15" x14ac:dyDescent="0.4">
      <c r="A50" s="1"/>
      <c r="B50" s="11" t="s" vm="3">
        <v>6</v>
      </c>
      <c r="C50" s="64"/>
      <c r="D50" s="44"/>
      <c r="E50" s="46"/>
      <c r="F50" s="64"/>
      <c r="G50" s="44"/>
      <c r="H50" s="46"/>
      <c r="I50" s="43"/>
      <c r="J50" s="44"/>
      <c r="K50" s="65"/>
      <c r="L50" s="64"/>
      <c r="M50" s="44"/>
      <c r="N50" s="46"/>
      <c r="O50" s="64"/>
      <c r="P50" s="44"/>
      <c r="Q50" s="46"/>
      <c r="R50" s="55">
        <v>12074</v>
      </c>
      <c r="S50" s="56">
        <v>175.3</v>
      </c>
      <c r="T50" s="57">
        <v>1.4999999999999999E-2</v>
      </c>
      <c r="U50" s="1"/>
      <c r="V50" s="1"/>
    </row>
    <row r="51" spans="1:22" ht="15" x14ac:dyDescent="0.4">
      <c r="A51" s="1"/>
      <c r="B51" s="11" t="s" vm="4">
        <v>7</v>
      </c>
      <c r="C51" s="64"/>
      <c r="D51" s="44"/>
      <c r="E51" s="46"/>
      <c r="F51" s="64"/>
      <c r="G51" s="44"/>
      <c r="H51" s="46"/>
      <c r="I51" s="43"/>
      <c r="J51" s="44"/>
      <c r="K51" s="65"/>
      <c r="L51" s="64"/>
      <c r="M51" s="44"/>
      <c r="N51" s="46"/>
      <c r="O51" s="64"/>
      <c r="P51" s="44"/>
      <c r="Q51" s="46"/>
      <c r="R51" s="55">
        <v>4402</v>
      </c>
      <c r="S51" s="56">
        <v>73.099999999999994</v>
      </c>
      <c r="T51" s="57">
        <v>1.7000000000000001E-2</v>
      </c>
      <c r="U51" s="1"/>
      <c r="V51" s="1"/>
    </row>
    <row r="52" spans="1:22" ht="15" x14ac:dyDescent="0.4">
      <c r="A52" s="1"/>
      <c r="B52" s="11" t="s" vm="5">
        <v>8</v>
      </c>
      <c r="C52" s="55">
        <v>1295</v>
      </c>
      <c r="D52" s="56">
        <v>308.60000000000002</v>
      </c>
      <c r="E52" s="57">
        <v>0.23799999999999999</v>
      </c>
      <c r="F52" s="55">
        <v>1160</v>
      </c>
      <c r="G52" s="56">
        <v>67.7</v>
      </c>
      <c r="H52" s="57">
        <v>5.8000000000000003E-2</v>
      </c>
      <c r="I52" s="62">
        <v>3440</v>
      </c>
      <c r="J52" s="56">
        <v>72.2</v>
      </c>
      <c r="K52" s="63">
        <v>2.1000000000000001E-2</v>
      </c>
      <c r="L52" s="55">
        <v>5098</v>
      </c>
      <c r="M52" s="56">
        <v>54.13</v>
      </c>
      <c r="N52" s="57">
        <v>1.0999999999999999E-2</v>
      </c>
      <c r="O52" s="55">
        <v>4647</v>
      </c>
      <c r="P52" s="56">
        <v>42.13</v>
      </c>
      <c r="Q52" s="57">
        <v>8.9999999999999993E-3</v>
      </c>
      <c r="R52" s="55">
        <v>14405</v>
      </c>
      <c r="S52" s="56">
        <v>156.1</v>
      </c>
      <c r="T52" s="57">
        <v>1.0999999999999999E-2</v>
      </c>
      <c r="U52" s="1"/>
      <c r="V52" s="1"/>
    </row>
    <row r="53" spans="1:22" ht="15" x14ac:dyDescent="0.4">
      <c r="A53" s="1"/>
      <c r="B53" s="4" t="s" vm="6">
        <v>9</v>
      </c>
      <c r="C53" s="59">
        <v>1257</v>
      </c>
      <c r="D53" s="8">
        <v>472.2</v>
      </c>
      <c r="E53" s="42">
        <v>0.376</v>
      </c>
      <c r="F53" s="59">
        <v>1077</v>
      </c>
      <c r="G53" s="8">
        <v>149.6</v>
      </c>
      <c r="H53" s="42">
        <v>0.13900000000000001</v>
      </c>
      <c r="I53" s="28">
        <v>3235</v>
      </c>
      <c r="J53" s="8">
        <v>166.6</v>
      </c>
      <c r="K53" s="61">
        <v>5.0999999999999997E-2</v>
      </c>
      <c r="L53" s="59">
        <v>2280</v>
      </c>
      <c r="M53" s="8">
        <v>62.97</v>
      </c>
      <c r="N53" s="42">
        <v>2.8000000000000001E-2</v>
      </c>
      <c r="O53" s="54">
        <v>788</v>
      </c>
      <c r="P53" s="8">
        <v>8.4</v>
      </c>
      <c r="Q53" s="42">
        <v>1.0999999999999999E-2</v>
      </c>
      <c r="R53" s="59">
        <v>1876</v>
      </c>
      <c r="S53" s="8">
        <v>64</v>
      </c>
      <c r="T53" s="42">
        <v>3.4000000000000002E-2</v>
      </c>
      <c r="U53" s="1"/>
      <c r="V53" s="1"/>
    </row>
    <row r="54" spans="1:22" ht="15" x14ac:dyDescent="0.4">
      <c r="A54" s="1"/>
      <c r="B54" s="4" t="s" vm="7">
        <v>10</v>
      </c>
      <c r="C54" s="54">
        <v>194</v>
      </c>
      <c r="D54" s="8">
        <v>50.2</v>
      </c>
      <c r="E54" s="42">
        <v>0.25900000000000001</v>
      </c>
      <c r="F54" s="54">
        <v>150</v>
      </c>
      <c r="G54" s="8">
        <v>9.8000000000000007</v>
      </c>
      <c r="H54" s="42">
        <v>6.5000000000000002E-2</v>
      </c>
      <c r="I54" s="8">
        <v>376</v>
      </c>
      <c r="J54" s="8">
        <v>11.6</v>
      </c>
      <c r="K54" s="61">
        <v>3.1E-2</v>
      </c>
      <c r="L54" s="54">
        <v>380</v>
      </c>
      <c r="M54" s="8">
        <v>6.67</v>
      </c>
      <c r="N54" s="42">
        <v>1.7999999999999999E-2</v>
      </c>
      <c r="O54" s="54">
        <v>390</v>
      </c>
      <c r="P54" s="8">
        <v>5</v>
      </c>
      <c r="Q54" s="42">
        <v>1.2999999999999999E-2</v>
      </c>
      <c r="R54" s="54">
        <v>689</v>
      </c>
      <c r="S54" s="8">
        <v>24.2</v>
      </c>
      <c r="T54" s="42">
        <v>3.5000000000000003E-2</v>
      </c>
      <c r="U54" s="1"/>
      <c r="V54" s="1"/>
    </row>
    <row r="55" spans="1:22" ht="15" x14ac:dyDescent="0.4">
      <c r="A55" s="1"/>
      <c r="B55" s="4" t="s" vm="8">
        <v>11</v>
      </c>
      <c r="C55" s="54">
        <v>53</v>
      </c>
      <c r="D55" s="8">
        <v>9.3000000000000007</v>
      </c>
      <c r="E55" s="42">
        <v>0.17499999999999999</v>
      </c>
      <c r="F55" s="54">
        <v>43</v>
      </c>
      <c r="G55" s="8">
        <v>5.6</v>
      </c>
      <c r="H55" s="42">
        <v>0.13500000000000001</v>
      </c>
      <c r="I55" s="8">
        <v>107</v>
      </c>
      <c r="J55" s="8">
        <v>2.9</v>
      </c>
      <c r="K55" s="61">
        <v>2.8000000000000001E-2</v>
      </c>
      <c r="L55" s="54">
        <v>69</v>
      </c>
      <c r="M55" s="8">
        <v>1.37</v>
      </c>
      <c r="N55" s="42">
        <v>0.02</v>
      </c>
      <c r="O55" s="66"/>
      <c r="P55" s="1"/>
      <c r="Q55" s="67"/>
      <c r="R55" s="59">
        <v>1081</v>
      </c>
      <c r="S55" s="8">
        <v>34.200000000000003</v>
      </c>
      <c r="T55" s="42">
        <v>3.2000000000000001E-2</v>
      </c>
      <c r="U55" s="1"/>
      <c r="V55" s="1"/>
    </row>
    <row r="56" spans="1:22" ht="15.5" thickBot="1" x14ac:dyDescent="0.45">
      <c r="A56" s="1"/>
      <c r="B56" s="48" t="s" vm="9">
        <v>12</v>
      </c>
      <c r="C56" s="60">
        <f>SUM(C49:C52)</f>
        <v>2252</v>
      </c>
      <c r="D56" s="50">
        <f>SUM(D49:D52)</f>
        <v>486.1</v>
      </c>
      <c r="E56" s="52">
        <f>SUM(D56/C56)</f>
        <v>0.21585257548845471</v>
      </c>
      <c r="F56" s="60">
        <f>SUM(F49:F52)</f>
        <v>2062</v>
      </c>
      <c r="G56" s="50">
        <f>SUM(G49:G52)</f>
        <v>113.9</v>
      </c>
      <c r="H56" s="52">
        <f>SUM(G56/F56)</f>
        <v>5.5237633365664403E-2</v>
      </c>
      <c r="I56" s="49">
        <f>SUM(I49:I52)</f>
        <v>5497</v>
      </c>
      <c r="J56" s="50">
        <f>SUM(J49:J52)</f>
        <v>124</v>
      </c>
      <c r="K56" s="68">
        <f>SUM(J56/I56)</f>
        <v>2.2557758777515008E-2</v>
      </c>
      <c r="L56" s="60">
        <f>SUM(L49:L52)</f>
        <v>7759</v>
      </c>
      <c r="M56" s="50">
        <f>SUM(M49:M52)</f>
        <v>93.81</v>
      </c>
      <c r="N56" s="52">
        <f>SUM(M56/L56)</f>
        <v>1.2090475576749582E-2</v>
      </c>
      <c r="O56" s="60">
        <f>SUM(O49:O52)</f>
        <v>8162</v>
      </c>
      <c r="P56" s="50">
        <f>SUM(P49:P52)</f>
        <v>77.45</v>
      </c>
      <c r="Q56" s="52">
        <f>SUM(P56/O56)</f>
        <v>9.4890958098505264E-3</v>
      </c>
      <c r="R56" s="60">
        <f>SUM(R49:R52)</f>
        <v>37845</v>
      </c>
      <c r="S56" s="50">
        <f>SUM(S49:S52)</f>
        <v>494.6</v>
      </c>
      <c r="T56" s="52">
        <f>SUM(S56/R56)</f>
        <v>1.3069097635090501E-2</v>
      </c>
      <c r="U56" s="1"/>
      <c r="V56" s="1"/>
    </row>
    <row r="57" spans="1:22" ht="15.5" thickBot="1" x14ac:dyDescent="0.45">
      <c r="A57" s="1"/>
      <c r="B57" s="69" t="s">
        <v>33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1"/>
      <c r="V57" s="1"/>
    </row>
    <row r="58" spans="1:22" ht="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mergeCells count="22">
    <mergeCell ref="A1:M1"/>
    <mergeCell ref="B3:E3"/>
    <mergeCell ref="B15:E15"/>
    <mergeCell ref="B17:H17"/>
    <mergeCell ref="C18:E18"/>
    <mergeCell ref="F18:H18"/>
    <mergeCell ref="B29:H29"/>
    <mergeCell ref="B31:Q31"/>
    <mergeCell ref="C32:E32"/>
    <mergeCell ref="F32:H32"/>
    <mergeCell ref="I32:K32"/>
    <mergeCell ref="L32:N32"/>
    <mergeCell ref="O32:Q32"/>
    <mergeCell ref="B57:T57"/>
    <mergeCell ref="B43:Q43"/>
    <mergeCell ref="B45:T45"/>
    <mergeCell ref="C46:E46"/>
    <mergeCell ref="F46:H46"/>
    <mergeCell ref="I46:K46"/>
    <mergeCell ref="L46:N46"/>
    <mergeCell ref="O46:Q46"/>
    <mergeCell ref="R46:T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2" ma:contentTypeDescription="Create a new document." ma:contentTypeScope="" ma:versionID="d64f46cb7dc801aa731e6d3a5ed0d84d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4afcd63e03aad31fbb844cb421a0edef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798C3-8022-4840-8731-A26C2F5AE49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D0D793-F8A0-4866-9EBD-FDB04FA9C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DCD5-AFC2-4B8B-8B66-9779F9732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Schouw</cp:lastModifiedBy>
  <cp:revision/>
  <dcterms:created xsi:type="dcterms:W3CDTF">2020-01-14T13:01:30Z</dcterms:created>
  <dcterms:modified xsi:type="dcterms:W3CDTF">2020-01-21T14:03:20Z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