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Ledighedstal/Data fra Tableau 2019/Ledighedstal pr. måned til dataarkiv/"/>
    </mc:Choice>
  </mc:AlternateContent>
  <xr:revisionPtr revIDLastSave="5" documentId="11_97FAC2278661DBD2CE1BF13B3B5AF5BA35C12638" xr6:coauthVersionLast="45" xr6:coauthVersionMax="45" xr10:uidLastSave="{0BC61BA3-F6D5-4259-BBD0-2E6348A3D540}"/>
  <bookViews>
    <workbookView xWindow="28690" yWindow="-110" windowWidth="29020" windowHeight="158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5" i="1" l="1"/>
  <c r="R55" i="1"/>
  <c r="P55" i="1"/>
  <c r="O55" i="1"/>
  <c r="M55" i="1"/>
  <c r="L55" i="1"/>
  <c r="J55" i="1"/>
  <c r="I55" i="1"/>
  <c r="K55" i="1" s="1"/>
  <c r="G55" i="1"/>
  <c r="F55" i="1"/>
  <c r="D55" i="1"/>
  <c r="E55" i="1" s="1"/>
  <c r="C55" i="1"/>
  <c r="P41" i="1"/>
  <c r="Q41" i="1" s="1"/>
  <c r="O41" i="1"/>
  <c r="M41" i="1"/>
  <c r="L41" i="1"/>
  <c r="J41" i="1"/>
  <c r="K41" i="1" s="1"/>
  <c r="I41" i="1"/>
  <c r="G41" i="1"/>
  <c r="F41" i="1"/>
  <c r="D41" i="1"/>
  <c r="E41" i="1" s="1"/>
  <c r="C41" i="1"/>
  <c r="G27" i="1"/>
  <c r="F27" i="1"/>
  <c r="H27" i="1" s="1"/>
  <c r="D27" i="1"/>
  <c r="E27" i="1" s="1"/>
  <c r="C27" i="1"/>
  <c r="D13" i="1"/>
  <c r="E13" i="1" s="1"/>
  <c r="C13" i="1"/>
  <c r="N41" i="1" l="1"/>
  <c r="N55" i="1"/>
  <c r="H55" i="1"/>
  <c r="T55" i="1"/>
  <c r="H41" i="1"/>
  <c r="Q5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  <s v="[Uddannelse].[IDA Gruppe Niveau1].&amp;[Ingeniører]"/>
  </metadataStrings>
  <mdxMetadata count="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<sst xmlns="http://schemas.openxmlformats.org/spreadsheetml/2006/main" count="100" uniqueCount="34">
  <si>
    <t>2019 OKTOBER</t>
  </si>
  <si>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</si>
  <si>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</si>
  <si>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</si>
  <si>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</si>
  <si>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</si>
  <si>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</si>
  <si>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</si>
  <si>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</si>
  <si>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</si>
  <si>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</si>
  <si>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</si>
  <si>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Ingeniører, i alt (diplom og civil)</t>
  </si>
  <si>
    <t>Kilde: Akademikerne Tableau online - udtrukket d. udtrukket d. 26/11  2019</t>
  </si>
  <si>
    <t>Kvinder</t>
  </si>
  <si>
    <t>Mænd</t>
  </si>
  <si>
    <t>Kilde: Akademikerne Tableau online - udtrukket d. udtrukket d. 26/11 2019. Note: Akademiingeniør, teknikumingeniør, diplomingeniør, civilingiør.</t>
  </si>
  <si>
    <t>Hovedstaden</t>
  </si>
  <si>
    <t>Sjælland</t>
  </si>
  <si>
    <t>Syddanmark</t>
  </si>
  <si>
    <t>Midtjylland</t>
  </si>
  <si>
    <t>Nordjylland</t>
  </si>
  <si>
    <t>Kilde: Akademikerne Tableau online - udtrukket d. udtrukket d. 26/11 2019. Note: Akademiingeniør, teknikumingeniør, diplomingeniør, civilingiør. Udlandet er ikke medtaget i tabellen</t>
  </si>
  <si>
    <t>&lt;1 år</t>
  </si>
  <si>
    <t>1 år</t>
  </si>
  <si>
    <t>2-4 år</t>
  </si>
  <si>
    <t>5-9 år</t>
  </si>
  <si>
    <t>10-14 år</t>
  </si>
  <si>
    <t>15+ år</t>
  </si>
  <si>
    <t xml:space="preserve">Kilde: Akademikerne Tableau online - udtrukket d. udtrukket d. 26/11 2019. Note: Akademiingeniør, teknikumingeniør, diplomingeniør, civilingiør. </t>
  </si>
  <si>
    <t>Ledighedstal oktober</t>
  </si>
  <si>
    <t>Ledighedstal oktober - køn</t>
  </si>
  <si>
    <t>Ledighedstal oktober - Region</t>
  </si>
  <si>
    <t>Ledighedstal joktober - Kandidatår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</si>
</sst>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/>
    <xf numFmtId="0" fontId="5" fillId="0" borderId="0" xfId="0" applyFont="1"/>
    <xf numFmtId="0" fontId="3" fillId="0" borderId="5" xfId="0" applyFont="1" applyBorder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3" fontId="6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0" applyNumberFormat="1" applyFont="1"/>
    <xf numFmtId="0" fontId="6" fillId="2" borderId="0" xfId="0" applyFont="1" applyFill="1" applyAlignment="1">
      <alignment vertical="center" wrapText="1"/>
    </xf>
    <xf numFmtId="166" fontId="3" fillId="0" borderId="0" xfId="1" applyNumberFormat="1" applyFont="1" applyFill="1" applyBorder="1"/>
    <xf numFmtId="164" fontId="3" fillId="0" borderId="0" xfId="0" applyNumberFormat="1" applyFo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3" fillId="3" borderId="7" xfId="0" applyFont="1" applyFill="1" applyBorder="1" applyAlignment="1">
      <alignment wrapText="1"/>
    </xf>
    <xf numFmtId="3" fontId="3" fillId="3" borderId="8" xfId="0" applyNumberFormat="1" applyFont="1" applyFill="1" applyBorder="1"/>
    <xf numFmtId="164" fontId="3" fillId="3" borderId="9" xfId="2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6" fillId="0" borderId="14" xfId="0" applyNumberFormat="1" applyFont="1" applyBorder="1" applyAlignment="1">
      <alignment vertical="center" wrapText="1"/>
    </xf>
    <xf numFmtId="164" fontId="3" fillId="2" borderId="14" xfId="0" applyNumberFormat="1" applyFont="1" applyFill="1" applyBorder="1"/>
    <xf numFmtId="164" fontId="3" fillId="2" borderId="6" xfId="0" applyNumberFormat="1" applyFont="1" applyFill="1" applyBorder="1"/>
    <xf numFmtId="0" fontId="3" fillId="3" borderId="7" xfId="0" applyFont="1" applyFill="1" applyBorder="1"/>
    <xf numFmtId="166" fontId="3" fillId="3" borderId="8" xfId="0" applyNumberFormat="1" applyFont="1" applyFill="1" applyBorder="1"/>
    <xf numFmtId="1" fontId="3" fillId="3" borderId="8" xfId="0" applyNumberFormat="1" applyFont="1" applyFill="1" applyBorder="1"/>
    <xf numFmtId="164" fontId="3" fillId="3" borderId="15" xfId="0" applyNumberFormat="1" applyFont="1" applyFill="1" applyBorder="1"/>
    <xf numFmtId="164" fontId="3" fillId="3" borderId="9" xfId="0" applyNumberFormat="1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6" fontId="3" fillId="3" borderId="7" xfId="0" applyNumberFormat="1" applyFont="1" applyFill="1" applyBorder="1"/>
    <xf numFmtId="0" fontId="3" fillId="0" borderId="16" xfId="0" applyFont="1" applyBorder="1"/>
    <xf numFmtId="0" fontId="3" fillId="0" borderId="17" xfId="0" applyFont="1" applyBorder="1"/>
    <xf numFmtId="164" fontId="6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0" fontId="3" fillId="2" borderId="17" xfId="0" applyFont="1" applyFill="1" applyBorder="1"/>
    <xf numFmtId="164" fontId="6" fillId="2" borderId="0" xfId="0" applyNumberFormat="1" applyFont="1" applyFill="1" applyAlignment="1">
      <alignment vertical="center" wrapText="1"/>
    </xf>
    <xf numFmtId="166" fontId="3" fillId="2" borderId="0" xfId="1" applyNumberFormat="1" applyFont="1" applyFill="1" applyBorder="1"/>
    <xf numFmtId="0" fontId="3" fillId="2" borderId="0" xfId="0" applyFont="1" applyFill="1"/>
    <xf numFmtId="166" fontId="3" fillId="2" borderId="5" xfId="1" applyNumberFormat="1" applyFont="1" applyFill="1" applyBorder="1"/>
    <xf numFmtId="164" fontId="3" fillId="2" borderId="0" xfId="0" applyNumberFormat="1" applyFont="1" applyFill="1"/>
    <xf numFmtId="166" fontId="3" fillId="0" borderId="5" xfId="1" applyNumberFormat="1" applyFont="1" applyFill="1" applyBorder="1"/>
    <xf numFmtId="0" fontId="3" fillId="3" borderId="18" xfId="0" applyFont="1" applyFill="1" applyBorder="1"/>
    <xf numFmtId="164" fontId="3" fillId="3" borderId="8" xfId="0" applyNumberFormat="1" applyFont="1" applyFill="1" applyBorder="1"/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7" fontId="2" fillId="0" borderId="1" xfId="3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tabSelected="1" topLeftCell="A25" zoomScale="85" zoomScaleNormal="85" workbookViewId="0">
      <selection activeCell="B45" sqref="B45"/>
    </sheetView>
  </sheetViews>
  <sheetFormatPr defaultRowHeight="14.5" x14ac:dyDescent="0.3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</cols>
  <sheetData>
    <row r="1" spans="1:22" ht="20" thickBot="1" x14ac:dyDescent="0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2" ht="16" thickTop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 x14ac:dyDescent="0.45">
      <c r="A3" s="1"/>
      <c r="B3" s="82" t="s">
        <v>30</v>
      </c>
      <c r="C3" s="83"/>
      <c r="D3" s="83"/>
      <c r="E3" s="84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 x14ac:dyDescent="0.4">
      <c r="A4" s="1"/>
      <c r="B4" s="4"/>
      <c r="C4" s="5" t="s">
        <v>1</v>
      </c>
      <c r="D4" s="5" t="s">
        <v>2</v>
      </c>
      <c r="E4" s="6" t="s">
        <v>3</v>
      </c>
      <c r="F4" s="7"/>
      <c r="G4" s="1"/>
      <c r="H4" s="1"/>
      <c r="I4" s="7"/>
      <c r="J4" s="7"/>
      <c r="K4" s="7"/>
      <c r="L4" s="7"/>
      <c r="M4" s="7"/>
      <c r="N4" s="7"/>
      <c r="O4" s="1"/>
      <c r="P4" s="1"/>
      <c r="Q4" s="1"/>
      <c r="R4" s="1"/>
      <c r="S4" s="1"/>
      <c r="T4" s="1"/>
      <c r="U4" s="1"/>
      <c r="V4" s="1"/>
    </row>
    <row r="5" spans="1:22" ht="15" x14ac:dyDescent="0.4">
      <c r="A5" s="1"/>
      <c r="B5" s="8" t="s" vm="1">
        <v>4</v>
      </c>
      <c r="C5" s="9">
        <v>902</v>
      </c>
      <c r="D5" s="9">
        <v>26.5</v>
      </c>
      <c r="E5" s="10">
        <v>2.9000000000000001E-2</v>
      </c>
      <c r="F5" s="11"/>
      <c r="G5" s="1"/>
      <c r="H5" s="1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</row>
    <row r="6" spans="1:22" ht="15" x14ac:dyDescent="0.4">
      <c r="A6" s="1"/>
      <c r="B6" s="12" t="s" vm="2">
        <v>5</v>
      </c>
      <c r="C6" s="13">
        <v>17115</v>
      </c>
      <c r="D6" s="14">
        <v>465.9</v>
      </c>
      <c r="E6" s="15">
        <v>2.7E-2</v>
      </c>
      <c r="F6" s="16"/>
      <c r="G6" s="1"/>
      <c r="H6" s="1"/>
      <c r="I6" s="1"/>
      <c r="J6" s="17"/>
      <c r="K6" s="18"/>
      <c r="L6" s="16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4">
      <c r="A7" s="1"/>
      <c r="B7" s="12" t="s" vm="3">
        <v>6</v>
      </c>
      <c r="C7" s="13">
        <v>12124</v>
      </c>
      <c r="D7" s="19">
        <v>171.9</v>
      </c>
      <c r="E7" s="15">
        <v>1.4E-2</v>
      </c>
      <c r="F7" s="16"/>
      <c r="G7" s="1"/>
      <c r="H7" s="1"/>
      <c r="I7" s="20"/>
      <c r="J7" s="1"/>
      <c r="K7" s="21"/>
      <c r="L7" s="22"/>
      <c r="M7" s="23"/>
      <c r="N7" s="24"/>
      <c r="O7" s="1"/>
      <c r="P7" s="1"/>
      <c r="Q7" s="1"/>
      <c r="R7" s="1"/>
      <c r="S7" s="1"/>
      <c r="T7" s="1"/>
      <c r="U7" s="1"/>
      <c r="V7" s="1"/>
    </row>
    <row r="8" spans="1:22" ht="15" x14ac:dyDescent="0.4">
      <c r="A8" s="1"/>
      <c r="B8" s="12" t="s" vm="4">
        <v>7</v>
      </c>
      <c r="C8" s="13">
        <v>4424</v>
      </c>
      <c r="D8" s="19">
        <v>65.2</v>
      </c>
      <c r="E8" s="15">
        <v>1.4999999999999999E-2</v>
      </c>
      <c r="F8" s="16"/>
      <c r="G8" s="1"/>
      <c r="H8" s="1"/>
      <c r="I8" s="20"/>
      <c r="J8" s="1"/>
      <c r="K8" s="21"/>
      <c r="L8" s="22"/>
      <c r="M8" s="23"/>
      <c r="N8" s="25"/>
      <c r="O8" s="1"/>
      <c r="P8" s="1"/>
      <c r="Q8" s="1"/>
      <c r="R8" s="1"/>
      <c r="S8" s="1"/>
      <c r="T8" s="1"/>
      <c r="U8" s="1"/>
      <c r="V8" s="1"/>
    </row>
    <row r="9" spans="1:22" ht="15" x14ac:dyDescent="0.4">
      <c r="A9" s="1"/>
      <c r="B9" s="12" t="s" vm="5">
        <v>8</v>
      </c>
      <c r="C9" s="13">
        <v>30107</v>
      </c>
      <c r="D9" s="19">
        <v>749.1</v>
      </c>
      <c r="E9" s="15">
        <v>2.5000000000000001E-2</v>
      </c>
      <c r="F9" s="16"/>
      <c r="G9" s="1"/>
      <c r="H9" s="1"/>
      <c r="I9" s="20"/>
      <c r="J9" s="1"/>
      <c r="K9" s="21"/>
      <c r="L9" s="22"/>
      <c r="M9" s="23"/>
      <c r="N9" s="26"/>
      <c r="O9" s="1"/>
      <c r="P9" s="1"/>
      <c r="Q9" s="1"/>
      <c r="R9" s="1"/>
      <c r="S9" s="1"/>
      <c r="T9" s="1"/>
      <c r="U9" s="1"/>
      <c r="V9" s="1"/>
    </row>
    <row r="10" spans="1:22" ht="15" x14ac:dyDescent="0.4">
      <c r="A10" s="1"/>
      <c r="B10" s="8" t="s" vm="6">
        <v>9</v>
      </c>
      <c r="C10" s="27">
        <v>10465</v>
      </c>
      <c r="D10" s="9">
        <v>923.3</v>
      </c>
      <c r="E10" s="10">
        <v>8.7999999999999995E-2</v>
      </c>
      <c r="F10" s="16"/>
      <c r="G10" s="1"/>
      <c r="H10" s="1"/>
      <c r="I10" s="20"/>
      <c r="J10" s="1"/>
      <c r="K10" s="20"/>
      <c r="L10" s="1"/>
      <c r="M10" s="21"/>
      <c r="N10" s="20"/>
      <c r="O10" s="1"/>
      <c r="P10" s="21"/>
      <c r="Q10" s="1"/>
      <c r="R10" s="1"/>
      <c r="S10" s="1"/>
      <c r="T10" s="1"/>
      <c r="U10" s="1"/>
      <c r="V10" s="1"/>
    </row>
    <row r="11" spans="1:22" ht="15" x14ac:dyDescent="0.4">
      <c r="A11" s="1"/>
      <c r="B11" s="8" t="s" vm="7">
        <v>10</v>
      </c>
      <c r="C11" s="27">
        <v>2188</v>
      </c>
      <c r="D11" s="9">
        <v>117.8</v>
      </c>
      <c r="E11" s="10">
        <v>5.3999999999999999E-2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x14ac:dyDescent="0.4">
      <c r="A12" s="1"/>
      <c r="B12" s="8" t="s" vm="8">
        <v>11</v>
      </c>
      <c r="C12" s="27">
        <v>1378</v>
      </c>
      <c r="D12" s="9">
        <v>51.7</v>
      </c>
      <c r="E12" s="28">
        <v>3.7999999999999999E-2</v>
      </c>
      <c r="F12" s="16"/>
      <c r="G12" s="1"/>
      <c r="H12" s="1"/>
      <c r="I12" s="1"/>
      <c r="J12" s="1"/>
      <c r="K12" s="1"/>
      <c r="L12" s="26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0.5" thickBot="1" x14ac:dyDescent="0.45">
      <c r="A13" s="1"/>
      <c r="B13" s="29" t="s" vm="9">
        <v>12</v>
      </c>
      <c r="C13" s="30">
        <f>SUM(C6:C9)</f>
        <v>63770</v>
      </c>
      <c r="D13" s="30">
        <f>SUM(D6:D9)</f>
        <v>1452.1</v>
      </c>
      <c r="E13" s="31">
        <f>SUM(D13/C13)</f>
        <v>2.277089540536302E-2</v>
      </c>
      <c r="F13" s="16"/>
      <c r="G13" s="1"/>
      <c r="H13" s="1"/>
      <c r="I13" s="32"/>
      <c r="J13" s="33"/>
      <c r="K13" s="21"/>
      <c r="L13" s="32"/>
      <c r="M13" s="33"/>
      <c r="N13" s="21"/>
      <c r="O13" s="1"/>
      <c r="P13" s="1"/>
      <c r="Q13" s="1"/>
      <c r="R13" s="1"/>
      <c r="S13" s="1"/>
      <c r="T13" s="1"/>
      <c r="U13" s="1"/>
      <c r="V13" s="1"/>
    </row>
    <row r="14" spans="1:22" ht="15.5" thickBot="1" x14ac:dyDescent="0.45">
      <c r="A14" s="1"/>
      <c r="B14" s="85" t="s">
        <v>13</v>
      </c>
      <c r="C14" s="86"/>
      <c r="D14" s="86"/>
      <c r="E14" s="87"/>
      <c r="F14" s="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5" thickBot="1" x14ac:dyDescent="0.45">
      <c r="A15" s="1"/>
      <c r="B15" s="34"/>
      <c r="C15" s="34"/>
      <c r="D15" s="34"/>
      <c r="E15" s="34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5" thickBot="1" x14ac:dyDescent="0.45">
      <c r="A16" s="1"/>
      <c r="B16" s="72" t="s">
        <v>31</v>
      </c>
      <c r="C16" s="73"/>
      <c r="D16" s="73"/>
      <c r="E16" s="73"/>
      <c r="F16" s="73"/>
      <c r="G16" s="73"/>
      <c r="H16" s="7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x14ac:dyDescent="0.4">
      <c r="A17" s="1"/>
      <c r="B17" s="4"/>
      <c r="C17" s="75" t="s">
        <v>14</v>
      </c>
      <c r="D17" s="75"/>
      <c r="E17" s="88"/>
      <c r="F17" s="75" t="s">
        <v>15</v>
      </c>
      <c r="G17" s="75"/>
      <c r="H17" s="76"/>
      <c r="I17" s="1"/>
      <c r="J17" s="1"/>
      <c r="K17" s="1"/>
      <c r="L17" s="22"/>
      <c r="M17" s="23"/>
      <c r="N17" s="24"/>
      <c r="O17" s="1"/>
      <c r="P17" s="1"/>
      <c r="Q17" s="1"/>
      <c r="R17" s="1"/>
      <c r="S17" s="1"/>
      <c r="T17" s="1"/>
      <c r="U17" s="1"/>
      <c r="V17" s="1"/>
    </row>
    <row r="18" spans="1:22" ht="34" customHeight="1" x14ac:dyDescent="0.4">
      <c r="A18" s="35"/>
      <c r="B18" s="36"/>
      <c r="C18" s="37" t="s">
        <v>1</v>
      </c>
      <c r="D18" s="37" t="s">
        <v>2</v>
      </c>
      <c r="E18" s="38" t="s">
        <v>3</v>
      </c>
      <c r="F18" s="37" t="s">
        <v>1</v>
      </c>
      <c r="G18" s="37" t="s">
        <v>2</v>
      </c>
      <c r="H18" s="39" t="s">
        <v>3</v>
      </c>
      <c r="I18" s="35"/>
      <c r="J18" s="35"/>
      <c r="K18" s="35"/>
      <c r="L18" s="22"/>
      <c r="M18" s="23"/>
      <c r="N18" s="25"/>
      <c r="O18" s="35"/>
      <c r="P18" s="35"/>
      <c r="Q18" s="35"/>
      <c r="R18" s="35"/>
      <c r="S18" s="35"/>
      <c r="T18" s="35"/>
      <c r="U18" s="35"/>
      <c r="V18" s="35"/>
    </row>
    <row r="19" spans="1:22" ht="15" x14ac:dyDescent="0.4">
      <c r="A19" s="1"/>
      <c r="B19" s="8" t="s" vm="1">
        <v>4</v>
      </c>
      <c r="C19" s="9">
        <v>175</v>
      </c>
      <c r="D19" s="9">
        <v>8.3000000000000007</v>
      </c>
      <c r="E19" s="40">
        <v>4.7E-2</v>
      </c>
      <c r="F19" s="9">
        <v>727</v>
      </c>
      <c r="G19" s="9">
        <v>18.2</v>
      </c>
      <c r="H19" s="28">
        <v>2.5000000000000001E-2</v>
      </c>
      <c r="I19" s="1"/>
      <c r="J19" s="1"/>
      <c r="K19" s="1"/>
      <c r="L19" s="22"/>
      <c r="M19" s="23"/>
      <c r="N19" s="26"/>
      <c r="O19" s="1"/>
      <c r="P19" s="1"/>
      <c r="Q19" s="1"/>
      <c r="R19" s="1"/>
      <c r="S19" s="1"/>
      <c r="T19" s="1"/>
      <c r="U19" s="1"/>
      <c r="V19" s="1"/>
    </row>
    <row r="20" spans="1:22" ht="15" x14ac:dyDescent="0.4">
      <c r="A20" s="1"/>
      <c r="B20" s="12" t="s" vm="2">
        <v>5</v>
      </c>
      <c r="C20" s="13">
        <v>3422</v>
      </c>
      <c r="D20" s="19">
        <v>110.4</v>
      </c>
      <c r="E20" s="41">
        <v>3.2000000000000001E-2</v>
      </c>
      <c r="F20" s="13">
        <v>13693</v>
      </c>
      <c r="G20" s="19">
        <v>355.4</v>
      </c>
      <c r="H20" s="42">
        <v>2.5999999999999999E-2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x14ac:dyDescent="0.4">
      <c r="A21" s="1"/>
      <c r="B21" s="12" t="s" vm="3">
        <v>6</v>
      </c>
      <c r="C21" s="13">
        <v>1819</v>
      </c>
      <c r="D21" s="19">
        <v>19.399999999999999</v>
      </c>
      <c r="E21" s="41">
        <v>1.0999999999999999E-2</v>
      </c>
      <c r="F21" s="13">
        <v>10305</v>
      </c>
      <c r="G21" s="19">
        <v>152.5</v>
      </c>
      <c r="H21" s="42">
        <v>1.4999999999999999E-2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x14ac:dyDescent="0.4">
      <c r="A22" s="1"/>
      <c r="B22" s="12" t="s" vm="4">
        <v>7</v>
      </c>
      <c r="C22" s="13">
        <v>1042</v>
      </c>
      <c r="D22" s="19">
        <v>20.3</v>
      </c>
      <c r="E22" s="41">
        <v>0.02</v>
      </c>
      <c r="F22" s="13">
        <v>3382</v>
      </c>
      <c r="G22" s="19">
        <v>44.9</v>
      </c>
      <c r="H22" s="42">
        <v>1.2999999999999999E-2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x14ac:dyDescent="0.4">
      <c r="A23" s="1"/>
      <c r="B23" s="12" t="s" vm="5">
        <v>8</v>
      </c>
      <c r="C23" s="13">
        <v>7837</v>
      </c>
      <c r="D23" s="19">
        <v>231.5</v>
      </c>
      <c r="E23" s="41">
        <v>0.03</v>
      </c>
      <c r="F23" s="13">
        <v>22270</v>
      </c>
      <c r="G23" s="19">
        <v>517.6</v>
      </c>
      <c r="H23" s="42">
        <v>2.3E-2</v>
      </c>
      <c r="I23" s="22"/>
      <c r="J23" s="23"/>
      <c r="K23" s="2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x14ac:dyDescent="0.4">
      <c r="A24" s="1"/>
      <c r="B24" s="8" t="s" vm="6">
        <v>9</v>
      </c>
      <c r="C24" s="27">
        <v>4924</v>
      </c>
      <c r="D24" s="9">
        <v>486.1</v>
      </c>
      <c r="E24" s="40">
        <v>9.9000000000000005E-2</v>
      </c>
      <c r="F24" s="27">
        <v>5541</v>
      </c>
      <c r="G24" s="9">
        <v>437.2</v>
      </c>
      <c r="H24" s="28">
        <v>7.9000000000000001E-2</v>
      </c>
      <c r="I24" s="22"/>
      <c r="J24" s="23"/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x14ac:dyDescent="0.4">
      <c r="A25" s="1"/>
      <c r="B25" s="8" t="s" vm="7">
        <v>10</v>
      </c>
      <c r="C25" s="9">
        <v>814</v>
      </c>
      <c r="D25" s="9">
        <v>58.8</v>
      </c>
      <c r="E25" s="40">
        <v>7.1999999999999995E-2</v>
      </c>
      <c r="F25" s="27">
        <v>1374</v>
      </c>
      <c r="G25" s="9">
        <v>59</v>
      </c>
      <c r="H25" s="28">
        <v>4.2999999999999997E-2</v>
      </c>
      <c r="I25" s="22"/>
      <c r="J25" s="23"/>
      <c r="K25" s="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x14ac:dyDescent="0.4">
      <c r="A26" s="1"/>
      <c r="B26" s="8" t="s" vm="8">
        <v>11</v>
      </c>
      <c r="C26" s="9">
        <v>600</v>
      </c>
      <c r="D26" s="9">
        <v>22.5</v>
      </c>
      <c r="E26" s="40">
        <v>3.6999999999999998E-2</v>
      </c>
      <c r="F26" s="9">
        <v>778</v>
      </c>
      <c r="G26" s="9">
        <v>29.3</v>
      </c>
      <c r="H26" s="28">
        <v>3.7999999999999999E-2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5" thickBot="1" x14ac:dyDescent="0.45">
      <c r="A27" s="1"/>
      <c r="B27" s="43" t="s" vm="9">
        <v>12</v>
      </c>
      <c r="C27" s="44">
        <f>SUM(C20:C23)</f>
        <v>14120</v>
      </c>
      <c r="D27" s="45">
        <f>SUM(D20:D23)</f>
        <v>381.6</v>
      </c>
      <c r="E27" s="46">
        <f>SUM(D27/C27)</f>
        <v>2.7025495750708218E-2</v>
      </c>
      <c r="F27" s="44">
        <f>SUM(F20:F23)</f>
        <v>49650</v>
      </c>
      <c r="G27" s="45">
        <f>SUM(G20:G23)</f>
        <v>1070.4000000000001</v>
      </c>
      <c r="H27" s="47">
        <f>SUM(G27/F27)</f>
        <v>2.1558912386706951E-2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5" thickBot="1" x14ac:dyDescent="0.45">
      <c r="A28" s="1"/>
      <c r="B28" s="78" t="s">
        <v>16</v>
      </c>
      <c r="C28" s="79"/>
      <c r="D28" s="79"/>
      <c r="E28" s="79"/>
      <c r="F28" s="79"/>
      <c r="G28" s="79"/>
      <c r="H28" s="8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thickBo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 x14ac:dyDescent="0.45">
      <c r="A30" s="1"/>
      <c r="B30" s="72" t="s">
        <v>32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1"/>
      <c r="S30" s="1"/>
      <c r="T30" s="1"/>
      <c r="U30" s="1"/>
      <c r="V30" s="1"/>
    </row>
    <row r="31" spans="1:22" ht="18.649999999999999" customHeight="1" x14ac:dyDescent="0.4">
      <c r="A31" s="1"/>
      <c r="B31" s="4"/>
      <c r="C31" s="77" t="s">
        <v>17</v>
      </c>
      <c r="D31" s="75"/>
      <c r="E31" s="76"/>
      <c r="F31" s="77" t="s">
        <v>18</v>
      </c>
      <c r="G31" s="75"/>
      <c r="H31" s="76"/>
      <c r="I31" s="77" t="s">
        <v>19</v>
      </c>
      <c r="J31" s="75"/>
      <c r="K31" s="76"/>
      <c r="L31" s="77" t="s">
        <v>20</v>
      </c>
      <c r="M31" s="75"/>
      <c r="N31" s="76"/>
      <c r="O31" s="77" t="s">
        <v>21</v>
      </c>
      <c r="P31" s="75"/>
      <c r="Q31" s="76"/>
      <c r="R31" s="1"/>
      <c r="S31" s="1"/>
      <c r="T31" s="1"/>
      <c r="U31" s="1"/>
      <c r="V31" s="1"/>
    </row>
    <row r="32" spans="1:22" ht="30.65" customHeight="1" x14ac:dyDescent="0.4">
      <c r="A32" s="1"/>
      <c r="B32" s="8"/>
      <c r="C32" s="48" t="s">
        <v>1</v>
      </c>
      <c r="D32" s="37" t="s">
        <v>2</v>
      </c>
      <c r="E32" s="39" t="s">
        <v>3</v>
      </c>
      <c r="F32" s="48" t="s">
        <v>1</v>
      </c>
      <c r="G32" s="37" t="s">
        <v>2</v>
      </c>
      <c r="H32" s="39" t="s">
        <v>3</v>
      </c>
      <c r="I32" s="48" t="s">
        <v>1</v>
      </c>
      <c r="J32" s="37" t="s">
        <v>2</v>
      </c>
      <c r="K32" s="39" t="s">
        <v>3</v>
      </c>
      <c r="L32" s="48" t="s">
        <v>1</v>
      </c>
      <c r="M32" s="37" t="s">
        <v>2</v>
      </c>
      <c r="N32" s="39" t="s">
        <v>3</v>
      </c>
      <c r="O32" s="48" t="s">
        <v>1</v>
      </c>
      <c r="P32" s="37" t="s">
        <v>2</v>
      </c>
      <c r="Q32" s="39" t="s">
        <v>3</v>
      </c>
      <c r="R32" s="1"/>
      <c r="S32" s="22"/>
      <c r="T32" s="23"/>
      <c r="U32" s="24"/>
      <c r="V32" s="1"/>
    </row>
    <row r="33" spans="1:22" ht="15" x14ac:dyDescent="0.4">
      <c r="A33" s="1"/>
      <c r="B33" s="8" t="s" vm="1">
        <v>4</v>
      </c>
      <c r="C33" s="49">
        <v>379</v>
      </c>
      <c r="D33" s="9">
        <v>13.8</v>
      </c>
      <c r="E33" s="28">
        <v>3.5999999999999997E-2</v>
      </c>
      <c r="F33" s="9">
        <v>60</v>
      </c>
      <c r="G33" s="9">
        <v>1.6</v>
      </c>
      <c r="H33" s="28">
        <v>2.7E-2</v>
      </c>
      <c r="I33" s="9">
        <v>115</v>
      </c>
      <c r="J33" s="9">
        <v>2.2999999999999998</v>
      </c>
      <c r="K33" s="28">
        <v>0.02</v>
      </c>
      <c r="L33" s="9">
        <v>234</v>
      </c>
      <c r="M33" s="9">
        <v>4.7</v>
      </c>
      <c r="N33" s="28">
        <v>0.02</v>
      </c>
      <c r="O33" s="9">
        <v>78</v>
      </c>
      <c r="P33" s="9">
        <v>4.0999999999999996</v>
      </c>
      <c r="Q33" s="28">
        <v>5.1999999999999998E-2</v>
      </c>
      <c r="R33" s="1"/>
      <c r="S33" s="22"/>
      <c r="T33" s="23"/>
      <c r="U33" s="25"/>
      <c r="V33" s="1"/>
    </row>
    <row r="34" spans="1:22" ht="15" x14ac:dyDescent="0.4">
      <c r="A34" s="1"/>
      <c r="B34" s="12" t="s" vm="2">
        <v>5</v>
      </c>
      <c r="C34" s="50">
        <v>6057</v>
      </c>
      <c r="D34" s="19">
        <v>195.2</v>
      </c>
      <c r="E34" s="51">
        <v>3.2000000000000001E-2</v>
      </c>
      <c r="F34" s="13">
        <v>1669</v>
      </c>
      <c r="G34" s="19">
        <v>32.369999999999997</v>
      </c>
      <c r="H34" s="51">
        <v>1.9E-2</v>
      </c>
      <c r="I34" s="13">
        <v>3846</v>
      </c>
      <c r="J34" s="19">
        <v>76.900000000000006</v>
      </c>
      <c r="K34" s="51">
        <v>0.02</v>
      </c>
      <c r="L34" s="13">
        <v>4781</v>
      </c>
      <c r="M34" s="19">
        <v>137.9</v>
      </c>
      <c r="N34" s="51">
        <v>2.9000000000000001E-2</v>
      </c>
      <c r="O34" s="19">
        <v>638</v>
      </c>
      <c r="P34" s="19">
        <v>22.2</v>
      </c>
      <c r="Q34" s="51">
        <v>3.5000000000000003E-2</v>
      </c>
      <c r="R34" s="1"/>
      <c r="S34" s="22"/>
      <c r="T34" s="23"/>
      <c r="U34" s="25"/>
      <c r="V34" s="1"/>
    </row>
    <row r="35" spans="1:22" ht="15" x14ac:dyDescent="0.4">
      <c r="A35" s="1"/>
      <c r="B35" s="12" t="s" vm="3">
        <v>6</v>
      </c>
      <c r="C35" s="50">
        <v>3650</v>
      </c>
      <c r="D35" s="19">
        <v>61.3</v>
      </c>
      <c r="E35" s="51">
        <v>1.7000000000000001E-2</v>
      </c>
      <c r="F35" s="13">
        <v>1463</v>
      </c>
      <c r="G35" s="19">
        <v>18.82</v>
      </c>
      <c r="H35" s="51">
        <v>1.2999999999999999E-2</v>
      </c>
      <c r="I35" s="13">
        <v>3169</v>
      </c>
      <c r="J35" s="19">
        <v>42.9</v>
      </c>
      <c r="K35" s="51">
        <v>1.4E-2</v>
      </c>
      <c r="L35" s="13">
        <v>3272</v>
      </c>
      <c r="M35" s="19">
        <v>37.1</v>
      </c>
      <c r="N35" s="51">
        <v>1.0999999999999999E-2</v>
      </c>
      <c r="O35" s="19">
        <v>498</v>
      </c>
      <c r="P35" s="19">
        <v>11.9</v>
      </c>
      <c r="Q35" s="51">
        <v>2.4E-2</v>
      </c>
      <c r="R35" s="1"/>
      <c r="S35" s="22"/>
      <c r="T35" s="23"/>
      <c r="U35" s="25"/>
      <c r="V35" s="1"/>
    </row>
    <row r="36" spans="1:22" ht="15" x14ac:dyDescent="0.4">
      <c r="A36" s="1"/>
      <c r="B36" s="12" t="s" vm="4">
        <v>7</v>
      </c>
      <c r="C36" s="50">
        <v>2750</v>
      </c>
      <c r="D36" s="19">
        <v>36.299999999999997</v>
      </c>
      <c r="E36" s="51">
        <v>1.2999999999999999E-2</v>
      </c>
      <c r="F36" s="19">
        <v>633</v>
      </c>
      <c r="G36" s="19">
        <v>6.61</v>
      </c>
      <c r="H36" s="51">
        <v>0.01</v>
      </c>
      <c r="I36" s="19">
        <v>258</v>
      </c>
      <c r="J36" s="19">
        <v>4.2</v>
      </c>
      <c r="K36" s="51">
        <v>1.6E-2</v>
      </c>
      <c r="L36" s="19">
        <v>411</v>
      </c>
      <c r="M36" s="19">
        <v>9.6999999999999993</v>
      </c>
      <c r="N36" s="51">
        <v>2.3E-2</v>
      </c>
      <c r="O36" s="19">
        <v>338</v>
      </c>
      <c r="P36" s="19">
        <v>8.4</v>
      </c>
      <c r="Q36" s="51">
        <v>2.5000000000000001E-2</v>
      </c>
      <c r="R36" s="1"/>
      <c r="S36" s="1"/>
      <c r="T36" s="1"/>
      <c r="U36" s="1"/>
      <c r="V36" s="1"/>
    </row>
    <row r="37" spans="1:22" ht="15" x14ac:dyDescent="0.4">
      <c r="A37" s="1"/>
      <c r="B37" s="12" t="s" vm="5">
        <v>8</v>
      </c>
      <c r="C37" s="50">
        <v>16506</v>
      </c>
      <c r="D37" s="19">
        <v>380.2</v>
      </c>
      <c r="E37" s="51">
        <v>2.3E-2</v>
      </c>
      <c r="F37" s="13">
        <v>2125</v>
      </c>
      <c r="G37" s="19">
        <v>31.53</v>
      </c>
      <c r="H37" s="51">
        <v>1.4999999999999999E-2</v>
      </c>
      <c r="I37" s="13">
        <v>2999</v>
      </c>
      <c r="J37" s="19">
        <v>115.1</v>
      </c>
      <c r="K37" s="51">
        <v>3.7999999999999999E-2</v>
      </c>
      <c r="L37" s="13">
        <v>4538</v>
      </c>
      <c r="M37" s="19">
        <v>101.8</v>
      </c>
      <c r="N37" s="51">
        <v>2.1999999999999999E-2</v>
      </c>
      <c r="O37" s="13">
        <v>3618</v>
      </c>
      <c r="P37" s="19">
        <v>120.4</v>
      </c>
      <c r="Q37" s="51">
        <v>3.3000000000000002E-2</v>
      </c>
      <c r="R37" s="1"/>
      <c r="S37" s="1"/>
      <c r="T37" s="1"/>
      <c r="U37" s="1"/>
      <c r="V37" s="1"/>
    </row>
    <row r="38" spans="1:22" ht="15" x14ac:dyDescent="0.4">
      <c r="A38" s="1"/>
      <c r="B38" s="8" t="s" vm="6">
        <v>9</v>
      </c>
      <c r="C38" s="52">
        <v>5594</v>
      </c>
      <c r="D38" s="9">
        <v>494.6</v>
      </c>
      <c r="E38" s="28">
        <v>8.7999999999999995E-2</v>
      </c>
      <c r="F38" s="9">
        <v>644</v>
      </c>
      <c r="G38" s="9">
        <v>45.74</v>
      </c>
      <c r="H38" s="28">
        <v>7.0999999999999994E-2</v>
      </c>
      <c r="I38" s="27">
        <v>1174</v>
      </c>
      <c r="J38" s="9">
        <v>115.5</v>
      </c>
      <c r="K38" s="28">
        <v>9.8000000000000004E-2</v>
      </c>
      <c r="L38" s="27">
        <v>2035</v>
      </c>
      <c r="M38" s="9">
        <v>166.5</v>
      </c>
      <c r="N38" s="28">
        <v>8.2000000000000003E-2</v>
      </c>
      <c r="O38" s="9">
        <v>909</v>
      </c>
      <c r="P38" s="9">
        <v>101.1</v>
      </c>
      <c r="Q38" s="28">
        <v>0.111</v>
      </c>
      <c r="R38" s="1"/>
      <c r="S38" s="1"/>
      <c r="T38" s="1"/>
      <c r="U38" s="1"/>
      <c r="V38" s="1"/>
    </row>
    <row r="39" spans="1:22" ht="15" x14ac:dyDescent="0.4">
      <c r="A39" s="1"/>
      <c r="B39" s="8" t="s" vm="7">
        <v>10</v>
      </c>
      <c r="C39" s="52">
        <v>1450</v>
      </c>
      <c r="D39" s="9">
        <v>65.7</v>
      </c>
      <c r="E39" s="28">
        <v>4.4999999999999998E-2</v>
      </c>
      <c r="F39" s="9">
        <v>117</v>
      </c>
      <c r="G39" s="9">
        <v>4.67</v>
      </c>
      <c r="H39" s="28">
        <v>0.04</v>
      </c>
      <c r="I39" s="9">
        <v>142</v>
      </c>
      <c r="J39" s="9">
        <v>3.6</v>
      </c>
      <c r="K39" s="28">
        <v>2.5999999999999999E-2</v>
      </c>
      <c r="L39" s="9">
        <v>293</v>
      </c>
      <c r="M39" s="9">
        <v>19</v>
      </c>
      <c r="N39" s="28">
        <v>6.5000000000000002E-2</v>
      </c>
      <c r="O39" s="9">
        <v>167</v>
      </c>
      <c r="P39" s="9">
        <v>24.8</v>
      </c>
      <c r="Q39" s="28">
        <v>0.14799999999999999</v>
      </c>
      <c r="R39" s="1"/>
      <c r="S39" s="1"/>
      <c r="T39" s="1"/>
      <c r="U39" s="1"/>
      <c r="V39" s="1"/>
    </row>
    <row r="40" spans="1:22" ht="15" x14ac:dyDescent="0.4">
      <c r="A40" s="1"/>
      <c r="B40" s="8" t="s" vm="8">
        <v>11</v>
      </c>
      <c r="C40" s="49">
        <v>871</v>
      </c>
      <c r="D40" s="9">
        <v>27.4</v>
      </c>
      <c r="E40" s="28">
        <v>3.1E-2</v>
      </c>
      <c r="F40" s="9">
        <v>54</v>
      </c>
      <c r="G40" s="9">
        <v>1.33</v>
      </c>
      <c r="H40" s="28">
        <v>2.5000000000000001E-2</v>
      </c>
      <c r="I40" s="9">
        <v>88</v>
      </c>
      <c r="J40" s="9">
        <v>4.3</v>
      </c>
      <c r="K40" s="28">
        <v>4.9000000000000002E-2</v>
      </c>
      <c r="L40" s="9">
        <v>180</v>
      </c>
      <c r="M40" s="9">
        <v>16.100000000000001</v>
      </c>
      <c r="N40" s="28">
        <v>8.8999999999999996E-2</v>
      </c>
      <c r="O40" s="9">
        <v>72</v>
      </c>
      <c r="P40" s="9">
        <v>2.6</v>
      </c>
      <c r="Q40" s="28">
        <v>3.5999999999999997E-2</v>
      </c>
      <c r="R40" s="1"/>
      <c r="S40" s="1"/>
      <c r="T40" s="1"/>
      <c r="U40" s="1"/>
      <c r="V40" s="1"/>
    </row>
    <row r="41" spans="1:22" ht="15.5" thickBot="1" x14ac:dyDescent="0.45">
      <c r="A41" s="1"/>
      <c r="B41" s="43" t="s" vm="9">
        <v>12</v>
      </c>
      <c r="C41" s="53">
        <f>SUM(C34:C37)</f>
        <v>28963</v>
      </c>
      <c r="D41" s="45">
        <f>SUM(D34:D37)</f>
        <v>673</v>
      </c>
      <c r="E41" s="47">
        <f>SUM(D41/C41)</f>
        <v>2.3236543175775989E-2</v>
      </c>
      <c r="F41" s="53">
        <f>SUM(F34:F37)</f>
        <v>5890</v>
      </c>
      <c r="G41" s="45">
        <f>SUM(G34:G37)</f>
        <v>89.33</v>
      </c>
      <c r="H41" s="47">
        <f>SUM(G41/F41)</f>
        <v>1.5166383701188455E-2</v>
      </c>
      <c r="I41" s="53">
        <f>SUM(I34:I37)</f>
        <v>10272</v>
      </c>
      <c r="J41" s="45">
        <f>SUM(J34:J37)</f>
        <v>239.10000000000002</v>
      </c>
      <c r="K41" s="47">
        <f>SUM(J41/I41)</f>
        <v>2.3276869158878506E-2</v>
      </c>
      <c r="L41" s="53">
        <f>SUM(L34:L37)</f>
        <v>13002</v>
      </c>
      <c r="M41" s="45">
        <f>SUM(M34:M37)</f>
        <v>286.5</v>
      </c>
      <c r="N41" s="47">
        <f>SUM(M41/L41)</f>
        <v>2.2035071527457314E-2</v>
      </c>
      <c r="O41" s="53">
        <f>SUM(O34:O37)</f>
        <v>5092</v>
      </c>
      <c r="P41" s="45">
        <f>SUM(P34:P37)</f>
        <v>162.9</v>
      </c>
      <c r="Q41" s="47">
        <f>SUM(P41/O41)</f>
        <v>3.199135899450118E-2</v>
      </c>
      <c r="R41" s="1"/>
      <c r="S41" s="1"/>
      <c r="T41" s="1"/>
      <c r="U41" s="1"/>
      <c r="V41" s="1"/>
    </row>
    <row r="42" spans="1:22" ht="15.5" thickBot="1" x14ac:dyDescent="0.45">
      <c r="A42" s="1"/>
      <c r="B42" s="69" t="s">
        <v>22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  <c r="R42" s="1"/>
      <c r="S42" s="1"/>
      <c r="T42" s="1"/>
      <c r="U42" s="1"/>
      <c r="V42" s="1"/>
    </row>
    <row r="43" spans="1:22" ht="15.5" thickBo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5" thickBot="1" x14ac:dyDescent="0.45">
      <c r="A44" s="1"/>
      <c r="B44" s="72" t="s">
        <v>33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1"/>
      <c r="V44" s="1"/>
    </row>
    <row r="45" spans="1:22" ht="15" x14ac:dyDescent="0.4">
      <c r="A45" s="1"/>
      <c r="B45" s="54"/>
      <c r="C45" s="75" t="s">
        <v>23</v>
      </c>
      <c r="D45" s="75"/>
      <c r="E45" s="76"/>
      <c r="F45" s="77" t="s">
        <v>24</v>
      </c>
      <c r="G45" s="75"/>
      <c r="H45" s="76"/>
      <c r="I45" s="77" t="s">
        <v>25</v>
      </c>
      <c r="J45" s="75"/>
      <c r="K45" s="76"/>
      <c r="L45" s="75" t="s">
        <v>26</v>
      </c>
      <c r="M45" s="75"/>
      <c r="N45" s="76"/>
      <c r="O45" s="77" t="s">
        <v>27</v>
      </c>
      <c r="P45" s="75"/>
      <c r="Q45" s="76"/>
      <c r="R45" s="77" t="s">
        <v>28</v>
      </c>
      <c r="S45" s="75"/>
      <c r="T45" s="76"/>
      <c r="U45" s="1"/>
      <c r="V45" s="1"/>
    </row>
    <row r="46" spans="1:22" ht="30.65" customHeight="1" thickBot="1" x14ac:dyDescent="0.45">
      <c r="A46" s="1"/>
      <c r="B46" s="55"/>
      <c r="C46" s="37" t="s">
        <v>1</v>
      </c>
      <c r="D46" s="37" t="s">
        <v>2</v>
      </c>
      <c r="E46" s="39" t="s">
        <v>3</v>
      </c>
      <c r="F46" s="48" t="s">
        <v>1</v>
      </c>
      <c r="G46" s="37" t="s">
        <v>2</v>
      </c>
      <c r="H46" s="39" t="s">
        <v>3</v>
      </c>
      <c r="I46" s="48" t="s">
        <v>1</v>
      </c>
      <c r="J46" s="37" t="s">
        <v>2</v>
      </c>
      <c r="K46" s="39" t="s">
        <v>3</v>
      </c>
      <c r="L46" s="37" t="s">
        <v>1</v>
      </c>
      <c r="M46" s="37" t="s">
        <v>2</v>
      </c>
      <c r="N46" s="39" t="s">
        <v>3</v>
      </c>
      <c r="O46" s="48" t="s">
        <v>1</v>
      </c>
      <c r="P46" s="37" t="s">
        <v>2</v>
      </c>
      <c r="Q46" s="39" t="s">
        <v>3</v>
      </c>
      <c r="R46" s="48" t="s">
        <v>1</v>
      </c>
      <c r="S46" s="37" t="s">
        <v>2</v>
      </c>
      <c r="T46" s="39" t="s">
        <v>3</v>
      </c>
      <c r="U46" s="1"/>
      <c r="V46" s="1"/>
    </row>
    <row r="47" spans="1:22" ht="15" x14ac:dyDescent="0.4">
      <c r="A47" s="1"/>
      <c r="B47" s="55" t="s" vm="1">
        <v>4</v>
      </c>
      <c r="C47" s="9">
        <v>20</v>
      </c>
      <c r="D47" s="9">
        <v>4.3</v>
      </c>
      <c r="E47" s="28">
        <v>0.217</v>
      </c>
      <c r="F47" s="9">
        <v>14</v>
      </c>
      <c r="G47" s="9">
        <v>0.9</v>
      </c>
      <c r="H47" s="28">
        <v>6.2E-2</v>
      </c>
      <c r="I47" s="49">
        <v>218</v>
      </c>
      <c r="J47" s="9">
        <v>4.9000000000000004</v>
      </c>
      <c r="K47" s="28">
        <v>2.3E-2</v>
      </c>
      <c r="L47" s="9">
        <v>184</v>
      </c>
      <c r="M47" s="9">
        <v>4.04</v>
      </c>
      <c r="N47" s="28">
        <v>2.1999999999999999E-2</v>
      </c>
      <c r="O47" s="9">
        <v>122</v>
      </c>
      <c r="P47" s="9">
        <v>3.8</v>
      </c>
      <c r="Q47" s="56">
        <v>3.1E-2</v>
      </c>
      <c r="R47" s="57">
        <v>345</v>
      </c>
      <c r="S47" s="58">
        <v>8.6</v>
      </c>
      <c r="T47" s="59">
        <v>2.5000000000000001E-2</v>
      </c>
      <c r="U47" s="1"/>
      <c r="V47" s="1"/>
    </row>
    <row r="48" spans="1:22" ht="15" x14ac:dyDescent="0.4">
      <c r="A48" s="1"/>
      <c r="B48" s="60" t="s" vm="2">
        <v>5</v>
      </c>
      <c r="C48" s="19">
        <v>986</v>
      </c>
      <c r="D48" s="19">
        <v>206</v>
      </c>
      <c r="E48" s="51">
        <v>0.20899999999999999</v>
      </c>
      <c r="F48" s="19">
        <v>915</v>
      </c>
      <c r="G48" s="19">
        <v>44.5</v>
      </c>
      <c r="H48" s="51">
        <v>4.9000000000000002E-2</v>
      </c>
      <c r="I48" s="50">
        <v>2059</v>
      </c>
      <c r="J48" s="19">
        <v>52.8</v>
      </c>
      <c r="K48" s="51">
        <v>2.5999999999999999E-2</v>
      </c>
      <c r="L48" s="13">
        <v>2667</v>
      </c>
      <c r="M48" s="19">
        <v>38.450000000000003</v>
      </c>
      <c r="N48" s="51">
        <v>1.4E-2</v>
      </c>
      <c r="O48" s="13">
        <v>3523</v>
      </c>
      <c r="P48" s="19">
        <v>37.83</v>
      </c>
      <c r="Q48" s="61">
        <v>1.0999999999999999E-2</v>
      </c>
      <c r="R48" s="50">
        <v>6954</v>
      </c>
      <c r="S48" s="19">
        <v>86.2</v>
      </c>
      <c r="T48" s="51">
        <v>1.2E-2</v>
      </c>
      <c r="U48" s="1"/>
      <c r="V48" s="1"/>
    </row>
    <row r="49" spans="1:22" ht="15" x14ac:dyDescent="0.4">
      <c r="A49" s="1"/>
      <c r="B49" s="60" t="s" vm="3">
        <v>6</v>
      </c>
      <c r="C49" s="62"/>
      <c r="D49" s="63"/>
      <c r="E49" s="42"/>
      <c r="F49" s="64"/>
      <c r="G49" s="63"/>
      <c r="H49" s="42"/>
      <c r="I49" s="64"/>
      <c r="J49" s="63"/>
      <c r="K49" s="42"/>
      <c r="L49" s="62"/>
      <c r="M49" s="63"/>
      <c r="N49" s="42"/>
      <c r="O49" s="64"/>
      <c r="P49" s="63"/>
      <c r="Q49" s="65"/>
      <c r="R49" s="50">
        <v>12124</v>
      </c>
      <c r="S49" s="19">
        <v>171.9</v>
      </c>
      <c r="T49" s="51">
        <v>1.4E-2</v>
      </c>
      <c r="U49" s="1"/>
      <c r="V49" s="1"/>
    </row>
    <row r="50" spans="1:22" ht="15" x14ac:dyDescent="0.4">
      <c r="A50" s="1"/>
      <c r="B50" s="60" t="s" vm="4">
        <v>7</v>
      </c>
      <c r="C50" s="62"/>
      <c r="D50" s="63"/>
      <c r="E50" s="42"/>
      <c r="F50" s="64"/>
      <c r="G50" s="63"/>
      <c r="H50" s="42"/>
      <c r="I50" s="64"/>
      <c r="J50" s="63"/>
      <c r="K50" s="42"/>
      <c r="L50" s="62"/>
      <c r="M50" s="63"/>
      <c r="N50" s="42"/>
      <c r="O50" s="64"/>
      <c r="P50" s="63"/>
      <c r="Q50" s="65"/>
      <c r="R50" s="50">
        <v>4424</v>
      </c>
      <c r="S50" s="19">
        <v>65.2</v>
      </c>
      <c r="T50" s="51">
        <v>1.4999999999999999E-2</v>
      </c>
      <c r="U50" s="1"/>
      <c r="V50" s="1"/>
    </row>
    <row r="51" spans="1:22" ht="15" x14ac:dyDescent="0.4">
      <c r="A51" s="1"/>
      <c r="B51" s="60" t="s" vm="5">
        <v>8</v>
      </c>
      <c r="C51" s="13">
        <v>1321</v>
      </c>
      <c r="D51" s="19">
        <v>336.9</v>
      </c>
      <c r="E51" s="51">
        <v>0.255</v>
      </c>
      <c r="F51" s="13">
        <v>1171</v>
      </c>
      <c r="G51" s="19">
        <v>69.3</v>
      </c>
      <c r="H51" s="51">
        <v>5.8999999999999997E-2</v>
      </c>
      <c r="I51" s="50">
        <v>3442</v>
      </c>
      <c r="J51" s="19">
        <v>78.3</v>
      </c>
      <c r="K51" s="51">
        <v>2.3E-2</v>
      </c>
      <c r="L51" s="13">
        <v>5110</v>
      </c>
      <c r="M51" s="19">
        <v>55.89</v>
      </c>
      <c r="N51" s="51">
        <v>1.0999999999999999E-2</v>
      </c>
      <c r="O51" s="13">
        <v>4662</v>
      </c>
      <c r="P51" s="19">
        <v>47.05</v>
      </c>
      <c r="Q51" s="61">
        <v>0.01</v>
      </c>
      <c r="R51" s="50">
        <v>14413</v>
      </c>
      <c r="S51" s="19">
        <v>161.69999999999999</v>
      </c>
      <c r="T51" s="51">
        <v>1.0999999999999999E-2</v>
      </c>
      <c r="U51" s="1"/>
      <c r="V51" s="1"/>
    </row>
    <row r="52" spans="1:22" ht="15" x14ac:dyDescent="0.4">
      <c r="A52" s="1"/>
      <c r="B52" s="55" t="s" vm="6">
        <v>9</v>
      </c>
      <c r="C52" s="27">
        <v>1274</v>
      </c>
      <c r="D52" s="9">
        <v>477.7</v>
      </c>
      <c r="E52" s="28">
        <v>0.375</v>
      </c>
      <c r="F52" s="27">
        <v>1088</v>
      </c>
      <c r="G52" s="9">
        <v>158.19999999999999</v>
      </c>
      <c r="H52" s="28">
        <v>0.14499999999999999</v>
      </c>
      <c r="I52" s="52">
        <v>3226</v>
      </c>
      <c r="J52" s="9">
        <v>155.9</v>
      </c>
      <c r="K52" s="28">
        <v>4.8000000000000001E-2</v>
      </c>
      <c r="L52" s="27">
        <v>2231</v>
      </c>
      <c r="M52" s="9">
        <v>60.64</v>
      </c>
      <c r="N52" s="28">
        <v>2.7E-2</v>
      </c>
      <c r="O52" s="9">
        <v>776</v>
      </c>
      <c r="P52" s="9">
        <v>9.24</v>
      </c>
      <c r="Q52" s="56">
        <v>1.2E-2</v>
      </c>
      <c r="R52" s="52">
        <v>1867</v>
      </c>
      <c r="S52" s="9">
        <v>61.6</v>
      </c>
      <c r="T52" s="28">
        <v>3.3000000000000002E-2</v>
      </c>
      <c r="U52" s="1"/>
      <c r="V52" s="1"/>
    </row>
    <row r="53" spans="1:22" ht="15" x14ac:dyDescent="0.4">
      <c r="A53" s="1"/>
      <c r="B53" s="55" t="s" vm="7">
        <v>10</v>
      </c>
      <c r="C53" s="9">
        <v>200</v>
      </c>
      <c r="D53" s="9">
        <v>57.7</v>
      </c>
      <c r="E53" s="28">
        <v>0.28799999999999998</v>
      </c>
      <c r="F53" s="9">
        <v>152</v>
      </c>
      <c r="G53" s="9">
        <v>13.1</v>
      </c>
      <c r="H53" s="28">
        <v>8.5999999999999993E-2</v>
      </c>
      <c r="I53" s="49">
        <v>378</v>
      </c>
      <c r="J53" s="9">
        <v>12.2</v>
      </c>
      <c r="K53" s="28">
        <v>3.2000000000000001E-2</v>
      </c>
      <c r="L53" s="9">
        <v>390</v>
      </c>
      <c r="M53" s="9">
        <v>7.89</v>
      </c>
      <c r="N53" s="28">
        <v>0.02</v>
      </c>
      <c r="O53" s="9">
        <v>396</v>
      </c>
      <c r="P53" s="9">
        <v>5.32</v>
      </c>
      <c r="Q53" s="56">
        <v>1.2999999999999999E-2</v>
      </c>
      <c r="R53" s="49">
        <v>673</v>
      </c>
      <c r="S53" s="9">
        <v>21.6</v>
      </c>
      <c r="T53" s="28">
        <v>3.2000000000000001E-2</v>
      </c>
      <c r="U53" s="1"/>
      <c r="V53" s="1"/>
    </row>
    <row r="54" spans="1:22" ht="15" x14ac:dyDescent="0.4">
      <c r="A54" s="1"/>
      <c r="B54" s="55" t="s" vm="8">
        <v>11</v>
      </c>
      <c r="C54" s="9">
        <v>52</v>
      </c>
      <c r="D54" s="9">
        <v>7.7</v>
      </c>
      <c r="E54" s="28">
        <v>0.14899999999999999</v>
      </c>
      <c r="F54" s="9">
        <v>38</v>
      </c>
      <c r="G54" s="9">
        <v>5.2</v>
      </c>
      <c r="H54" s="28">
        <v>0.13700000000000001</v>
      </c>
      <c r="I54" s="49">
        <v>109</v>
      </c>
      <c r="J54" s="9">
        <v>3.8</v>
      </c>
      <c r="K54" s="28">
        <v>3.4000000000000002E-2</v>
      </c>
      <c r="L54" s="9">
        <v>68</v>
      </c>
      <c r="M54" s="9">
        <v>0.87</v>
      </c>
      <c r="N54" s="28">
        <v>1.2999999999999999E-2</v>
      </c>
      <c r="O54" s="66"/>
      <c r="P54" s="1"/>
      <c r="Q54" s="21"/>
      <c r="R54" s="52">
        <v>1079</v>
      </c>
      <c r="S54" s="9">
        <v>34.200000000000003</v>
      </c>
      <c r="T54" s="28">
        <v>3.2000000000000001E-2</v>
      </c>
      <c r="U54" s="1"/>
      <c r="V54" s="1"/>
    </row>
    <row r="55" spans="1:22" ht="15.5" thickBot="1" x14ac:dyDescent="0.45">
      <c r="A55" s="1"/>
      <c r="B55" s="67" t="s" vm="9">
        <v>12</v>
      </c>
      <c r="C55" s="44">
        <f>SUM(C48:C51)</f>
        <v>2307</v>
      </c>
      <c r="D55" s="45">
        <f>SUM(D48:D51)</f>
        <v>542.9</v>
      </c>
      <c r="E55" s="47">
        <f>SUM(D55/C55)</f>
        <v>0.23532726484612049</v>
      </c>
      <c r="F55" s="53">
        <f>SUM(F48:F51)</f>
        <v>2086</v>
      </c>
      <c r="G55" s="45">
        <f>SUM(G48:G51)</f>
        <v>113.8</v>
      </c>
      <c r="H55" s="47">
        <f>SUM(G55/F55)</f>
        <v>5.4554170661553207E-2</v>
      </c>
      <c r="I55" s="53">
        <f>SUM(I48:I51)</f>
        <v>5501</v>
      </c>
      <c r="J55" s="45">
        <f>SUM(J48:J51)</f>
        <v>131.1</v>
      </c>
      <c r="K55" s="47">
        <f>SUM(J55/I55)</f>
        <v>2.3832030539901836E-2</v>
      </c>
      <c r="L55" s="44">
        <f>SUM(L48:L51)</f>
        <v>7777</v>
      </c>
      <c r="M55" s="45">
        <f>SUM(M48:M51)</f>
        <v>94.34</v>
      </c>
      <c r="N55" s="47">
        <f>SUM(M55/L55)</f>
        <v>1.213064163559213E-2</v>
      </c>
      <c r="O55" s="53">
        <f>SUM(O48:O51)</f>
        <v>8185</v>
      </c>
      <c r="P55" s="45">
        <f>SUM(P48:P51)</f>
        <v>84.88</v>
      </c>
      <c r="Q55" s="68">
        <f>SUM(P55/O55)</f>
        <v>1.0370189370800243E-2</v>
      </c>
      <c r="R55" s="53">
        <f>SUM(R48:R51)</f>
        <v>37915</v>
      </c>
      <c r="S55" s="45">
        <f>SUM(S48:S51)</f>
        <v>485</v>
      </c>
      <c r="T55" s="47">
        <f>SUM(S55/R55)</f>
        <v>1.2791771066860082E-2</v>
      </c>
      <c r="U55" s="1"/>
      <c r="V55" s="1"/>
    </row>
    <row r="56" spans="1:22" ht="15.5" thickBot="1" x14ac:dyDescent="0.45">
      <c r="A56" s="1"/>
      <c r="B56" s="69" t="s">
        <v>29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/>
      <c r="U56" s="1"/>
      <c r="V56" s="1"/>
    </row>
    <row r="57" spans="1:22" ht="1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9" spans="1:22" x14ac:dyDescent="0.35">
      <c r="C59" s="22"/>
      <c r="D59" s="23"/>
      <c r="E59" s="24"/>
    </row>
    <row r="60" spans="1:22" x14ac:dyDescent="0.35">
      <c r="C60" s="22"/>
      <c r="D60" s="23"/>
      <c r="E60" s="25"/>
      <c r="I60" s="22"/>
      <c r="J60" s="23"/>
      <c r="K60" s="24"/>
    </row>
    <row r="61" spans="1:22" x14ac:dyDescent="0.35">
      <c r="C61" s="22"/>
      <c r="D61" s="23"/>
      <c r="E61" s="26"/>
      <c r="I61" s="22"/>
      <c r="J61" s="23"/>
      <c r="K61" s="25"/>
    </row>
    <row r="62" spans="1:22" x14ac:dyDescent="0.35">
      <c r="I62" s="22"/>
      <c r="J62" s="23"/>
      <c r="K62" s="26"/>
    </row>
  </sheetData>
  <mergeCells count="22">
    <mergeCell ref="A1:M1"/>
    <mergeCell ref="B3:E3"/>
    <mergeCell ref="B14:E14"/>
    <mergeCell ref="B16:H16"/>
    <mergeCell ref="C17:E17"/>
    <mergeCell ref="F17:H17"/>
    <mergeCell ref="B28:H28"/>
    <mergeCell ref="B30:Q30"/>
    <mergeCell ref="C31:E31"/>
    <mergeCell ref="F31:H31"/>
    <mergeCell ref="I31:K31"/>
    <mergeCell ref="L31:N31"/>
    <mergeCell ref="O31:Q31"/>
    <mergeCell ref="B56:T56"/>
    <mergeCell ref="B42:Q42"/>
    <mergeCell ref="B44:T44"/>
    <mergeCell ref="C45:E45"/>
    <mergeCell ref="F45:H45"/>
    <mergeCell ref="I45:K45"/>
    <mergeCell ref="L45:N45"/>
    <mergeCell ref="O45:Q45"/>
    <mergeCell ref="R45:T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2" ma:contentTypeDescription="Create a new document." ma:contentTypeScope="" ma:versionID="d64f46cb7dc801aa731e6d3a5ed0d84d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4afcd63e03aad31fbb844cb421a0edef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798C3-8022-4840-8731-A26C2F5AE49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D0D793-F8A0-4866-9EBD-FDB04FA9C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30CBF-EF15-46F3-8BDC-3F4C6B3D2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Schouw</cp:lastModifiedBy>
  <cp:revision/>
  <dcterms:created xsi:type="dcterms:W3CDTF">2020-01-14T13:01:30Z</dcterms:created>
  <dcterms:modified xsi:type="dcterms:W3CDTF">2020-01-21T14:03:59Z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