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eniorforeningenidanmark.sharepoint.com/sites/Teams-PAP/Shared Documents/Analyse/Ledighedstal/Ledighedstal/Data fra Tableau 2019/Ledighedstal pr. måned til dataarkiv/"/>
    </mc:Choice>
  </mc:AlternateContent>
  <xr:revisionPtr revIDLastSave="6" documentId="11_97FAC2278661DBD2CE1BF13B3B5AF5BA35C12638" xr6:coauthVersionLast="45" xr6:coauthVersionMax="45" xr10:uidLastSave="{B6D6A0DE-68CE-4E1C-AC6B-E1A5E1BCE004}"/>
  <bookViews>
    <workbookView xWindow="28690" yWindow="-110" windowWidth="29020" windowHeight="1582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" l="1"/>
  <c r="T56" i="1" s="1"/>
  <c r="R56" i="1"/>
  <c r="P56" i="1"/>
  <c r="Q56" i="1" s="1"/>
  <c r="O56" i="1"/>
  <c r="M56" i="1"/>
  <c r="L56" i="1"/>
  <c r="J56" i="1"/>
  <c r="I56" i="1"/>
  <c r="G56" i="1"/>
  <c r="H56" i="1" s="1"/>
  <c r="F56" i="1"/>
  <c r="D56" i="1"/>
  <c r="C56" i="1"/>
  <c r="E56" i="1" s="1"/>
  <c r="P42" i="1"/>
  <c r="O42" i="1"/>
  <c r="Q42" i="1" s="1"/>
  <c r="M42" i="1"/>
  <c r="N42" i="1" s="1"/>
  <c r="L42" i="1"/>
  <c r="J42" i="1"/>
  <c r="I42" i="1"/>
  <c r="G42" i="1"/>
  <c r="F42" i="1"/>
  <c r="D42" i="1"/>
  <c r="C42" i="1"/>
  <c r="G28" i="1"/>
  <c r="H28" i="1" s="1"/>
  <c r="F28" i="1"/>
  <c r="D28" i="1"/>
  <c r="E28" i="1" s="1"/>
  <c r="C28" i="1"/>
  <c r="D14" i="1"/>
  <c r="E14" i="1" s="1"/>
  <c r="C14" i="1"/>
  <c r="E42" i="1" l="1"/>
  <c r="N56" i="1"/>
  <c r="H42" i="1"/>
  <c r="K56" i="1"/>
  <c r="K4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BIDB"/>
    <s v="[Uddannelse].[IDA Gruppe].&amp;[Bachelorer]"/>
    <s v="[Uddannelse].[IDA Gruppe].&amp;[Diplomingeniør]"/>
    <s v="[Uddannelse].[IDA Gruppe].&amp;[Teknikumingeniør]"/>
    <s v="[Uddannelse].[IDA Gruppe].&amp;[Akademiingeniør]"/>
    <s v="[Uddannelse].[IDA Gruppe].&amp;[Civilingeniører]"/>
    <s v="[Uddannelse].[IDA Gruppe].&amp;[Cand.scient]"/>
    <s v="[Uddannelse].[IDA Gruppe].&amp;[Cand.it]"/>
    <s v="[Uddannelse].[IDA Gruppe].&amp;[Phd]"/>
    <s v="[Uddannelse].[IDA Gruppe Niveau1].&amp;[Ingeniører]"/>
  </metadataStrings>
  <mdxMetadata count="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<sst xmlns="http://schemas.openxmlformats.org/spreadsheetml/2006/main" count="100" uniqueCount="33">
  <si>
    <t>2019 AUGUST</t>
  </si>
  <si>
    <t>Betalende medlemmer (antal)</t>
  </si>
  <si>
    <t>Brutto-ledige (antal)</t>
  </si>
  <si>
    <t>Procent</t>
  </si>
  <si>
    <t>Bachelorer</t>
  </si>
  <si>
    <t>Diplomingeniør</t>
  </si>
  <si>
    <t>Teknikumingeniør</t>
  </si>
  <si>
    <t>Akademiingeniør</t>
  </si>
  <si>
    <t>Civilingeniører</t>
  </si>
  <si>
    <t>Cand.scient</t>
  </si>
  <si>
    <t>Cand.it</t>
  </si>
  <si>
    <t>Phd</t>
  </si>
  <si>
    <t>Ingeniører, i alt (diplom og civil)</t>
  </si>
  <si>
    <t>Kilde: Akademikerne Tableau online - udtrukket d. udtrukket d. 1/10 2019</t>
  </si>
  <si>
    <t>Kvinder</t>
  </si>
  <si>
    <t>Mænd</t>
  </si>
  <si>
    <t>Kilde: Akademikerne Tableau online - udtrukket d. udtrukket d. 1/10 2019. Note: Akademiingeniør, teknikumingeniør, diplomingeniør, civilingiør.</t>
  </si>
  <si>
    <t>Hovedstaden</t>
  </si>
  <si>
    <t>Sjælland</t>
  </si>
  <si>
    <t>Syddanmark</t>
  </si>
  <si>
    <t>Midtjylland</t>
  </si>
  <si>
    <t>Nordjylland</t>
  </si>
  <si>
    <t>Kilde: Akademikerne Tableau online - udtrukket d. udtrukket d. 1/10 2019. Note: Akademiingeniør, teknikumingeniør, diplomingeniør, civilingiør. Udlandet er ikke medtaget i tabellen</t>
  </si>
  <si>
    <t>&lt;1 år</t>
  </si>
  <si>
    <t>1 år</t>
  </si>
  <si>
    <t>2-4 år</t>
  </si>
  <si>
    <t>5-9 år</t>
  </si>
  <si>
    <t>10-14 år</t>
  </si>
  <si>
    <t>15+ år</t>
  </si>
  <si>
    <t xml:space="preserve">Kilde: Akademikerne Tableau online - udtrukket d. udtrukket d. 1/10 2019. Note: Akademiingeniør, teknikumingeniør, diplomingeniør, civilingiør. </t>
  </si>
  <si>
    <t>Ledighedstal august</t>
  </si>
  <si>
    <t>Ledighedstal juni - august</t>
  </si>
  <si>
    <t>Ledighedstal august - Kandidatår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</si>
</sst>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.0"/>
    <numFmt numFmtId="166" formatCode="_-* #,##0_-;\-* #,##0_-;_-* &quot;-&quot;??_-;_-@_-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Montserrat"/>
    </font>
    <font>
      <b/>
      <sz val="10"/>
      <color theme="1"/>
      <name val="Montserrat"/>
    </font>
    <font>
      <i/>
      <sz val="10"/>
      <color theme="1"/>
      <name val="Montserrat"/>
    </font>
    <font>
      <sz val="10"/>
      <color rgb="FF333333"/>
      <name val="Montserrat"/>
    </font>
    <font>
      <sz val="7"/>
      <color rgb="FF787878"/>
      <name val="Tableau Book"/>
    </font>
    <font>
      <b/>
      <sz val="7"/>
      <color rgb="FF333333"/>
      <name val="Tableau Book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5" xfId="0" applyFont="1" applyBorder="1"/>
    <xf numFmtId="0" fontId="5" fillId="0" borderId="0" xfId="0" applyFont="1" applyAlignment="1">
      <alignment wrapText="1"/>
    </xf>
    <xf numFmtId="0" fontId="5" fillId="0" borderId="6" xfId="0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164" fontId="3" fillId="0" borderId="6" xfId="2" applyNumberFormat="1" applyFont="1" applyBorder="1"/>
    <xf numFmtId="164" fontId="3" fillId="0" borderId="0" xfId="2" applyNumberFormat="1" applyFont="1" applyBorder="1"/>
    <xf numFmtId="0" fontId="3" fillId="2" borderId="5" xfId="0" applyFont="1" applyFill="1" applyBorder="1"/>
    <xf numFmtId="3" fontId="3" fillId="2" borderId="0" xfId="0" applyNumberFormat="1" applyFont="1" applyFill="1"/>
    <xf numFmtId="165" fontId="3" fillId="2" borderId="0" xfId="0" applyNumberFormat="1" applyFont="1" applyFill="1"/>
    <xf numFmtId="164" fontId="3" fillId="2" borderId="6" xfId="2" applyNumberFormat="1" applyFont="1" applyFill="1" applyBorder="1"/>
    <xf numFmtId="164" fontId="3" fillId="0" borderId="0" xfId="2" applyNumberFormat="1" applyFont="1" applyFill="1" applyBorder="1"/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0" fontId="8" fillId="0" borderId="0" xfId="0" applyNumberFormat="1" applyFont="1" applyAlignment="1">
      <alignment vertical="center" wrapText="1"/>
    </xf>
    <xf numFmtId="3" fontId="3" fillId="0" borderId="0" xfId="0" applyNumberFormat="1" applyFont="1"/>
    <xf numFmtId="165" fontId="3" fillId="0" borderId="0" xfId="0" applyNumberFormat="1" applyFont="1"/>
    <xf numFmtId="0" fontId="8" fillId="0" borderId="0" xfId="0" applyFont="1" applyAlignment="1">
      <alignment vertical="center" wrapText="1"/>
    </xf>
    <xf numFmtId="164" fontId="3" fillId="0" borderId="0" xfId="0" applyNumberFormat="1" applyFont="1"/>
    <xf numFmtId="166" fontId="3" fillId="0" borderId="0" xfId="1" applyNumberFormat="1" applyFont="1"/>
    <xf numFmtId="3" fontId="8" fillId="0" borderId="0" xfId="0" applyNumberFormat="1" applyFont="1" applyAlignment="1">
      <alignment vertical="center" wrapText="1"/>
    </xf>
    <xf numFmtId="17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166" fontId="3" fillId="0" borderId="0" xfId="1" applyNumberFormat="1" applyFont="1" applyFill="1" applyBorder="1"/>
    <xf numFmtId="3" fontId="6" fillId="0" borderId="0" xfId="0" applyNumberFormat="1" applyFont="1" applyAlignment="1">
      <alignment vertical="center" wrapText="1"/>
    </xf>
    <xf numFmtId="0" fontId="3" fillId="3" borderId="7" xfId="0" applyFont="1" applyFill="1" applyBorder="1" applyAlignment="1">
      <alignment wrapText="1"/>
    </xf>
    <xf numFmtId="3" fontId="3" fillId="3" borderId="8" xfId="0" applyNumberFormat="1" applyFont="1" applyFill="1" applyBorder="1"/>
    <xf numFmtId="164" fontId="3" fillId="3" borderId="9" xfId="2" applyNumberFormat="1" applyFont="1" applyFill="1" applyBorder="1"/>
    <xf numFmtId="166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7" fontId="6" fillId="0" borderId="0" xfId="0" applyNumberFormat="1" applyFont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164" fontId="6" fillId="0" borderId="6" xfId="0" applyNumberFormat="1" applyFont="1" applyBorder="1" applyAlignment="1">
      <alignment vertical="center" wrapText="1"/>
    </xf>
    <xf numFmtId="166" fontId="3" fillId="2" borderId="0" xfId="1" applyNumberFormat="1" applyFont="1" applyFill="1"/>
    <xf numFmtId="167" fontId="3" fillId="2" borderId="0" xfId="0" applyNumberFormat="1" applyFont="1" applyFill="1"/>
    <xf numFmtId="164" fontId="3" fillId="2" borderId="14" xfId="0" applyNumberFormat="1" applyFont="1" applyFill="1" applyBorder="1"/>
    <xf numFmtId="164" fontId="3" fillId="2" borderId="6" xfId="0" applyNumberFormat="1" applyFont="1" applyFill="1" applyBorder="1"/>
    <xf numFmtId="166" fontId="0" fillId="0" borderId="0" xfId="0" applyNumberFormat="1"/>
    <xf numFmtId="0" fontId="3" fillId="3" borderId="7" xfId="0" applyFont="1" applyFill="1" applyBorder="1"/>
    <xf numFmtId="166" fontId="3" fillId="3" borderId="8" xfId="0" applyNumberFormat="1" applyFont="1" applyFill="1" applyBorder="1"/>
    <xf numFmtId="1" fontId="3" fillId="3" borderId="8" xfId="0" applyNumberFormat="1" applyFont="1" applyFill="1" applyBorder="1"/>
    <xf numFmtId="164" fontId="3" fillId="3" borderId="15" xfId="0" applyNumberFormat="1" applyFont="1" applyFill="1" applyBorder="1"/>
    <xf numFmtId="164" fontId="3" fillId="3" borderId="9" xfId="0" applyNumberFormat="1" applyFont="1" applyFill="1" applyBorder="1"/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167" fontId="6" fillId="2" borderId="0" xfId="0" applyNumberFormat="1" applyFont="1" applyFill="1" applyAlignment="1">
      <alignment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6" fontId="3" fillId="3" borderId="7" xfId="0" applyNumberFormat="1" applyFont="1" applyFill="1" applyBorder="1"/>
    <xf numFmtId="164" fontId="6" fillId="0" borderId="0" xfId="0" applyNumberFormat="1" applyFont="1" applyAlignment="1">
      <alignment vertical="center" wrapText="1"/>
    </xf>
    <xf numFmtId="3" fontId="6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66" fontId="3" fillId="2" borderId="5" xfId="1" applyNumberFormat="1" applyFont="1" applyFill="1" applyBorder="1"/>
    <xf numFmtId="164" fontId="3" fillId="2" borderId="0" xfId="0" applyNumberFormat="1" applyFont="1" applyFill="1"/>
    <xf numFmtId="0" fontId="3" fillId="2" borderId="5" xfId="1" applyNumberFormat="1" applyFont="1" applyFill="1" applyBorder="1"/>
    <xf numFmtId="166" fontId="3" fillId="0" borderId="5" xfId="1" applyNumberFormat="1" applyFont="1" applyBorder="1"/>
    <xf numFmtId="167" fontId="3" fillId="0" borderId="0" xfId="0" applyNumberFormat="1" applyFont="1"/>
    <xf numFmtId="164" fontId="3" fillId="0" borderId="6" xfId="0" applyNumberFormat="1" applyFont="1" applyBorder="1"/>
    <xf numFmtId="164" fontId="3" fillId="3" borderId="8" xfId="0" applyNumberFormat="1" applyFont="1" applyFill="1" applyBorder="1"/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17" fontId="2" fillId="0" borderId="1" xfId="3" applyNumberForma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/>
    </xf>
  </cellXfs>
  <cellStyles count="4">
    <cellStyle name="Komma" xfId="1" builtinId="3"/>
    <cellStyle name="Normal" xfId="0" builtinId="0"/>
    <cellStyle name="Overskrift 1" xfId="3" builtinId="16"/>
    <cellStyle name="Pro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topLeftCell="A25" workbookViewId="0">
      <selection activeCell="M33" sqref="M33"/>
    </sheetView>
  </sheetViews>
  <sheetFormatPr defaultRowHeight="14.5" x14ac:dyDescent="0.35"/>
  <cols>
    <col min="2" max="2" width="27.1796875" bestFit="1" customWidth="1"/>
    <col min="3" max="3" width="19.54296875" customWidth="1"/>
    <col min="4" max="4" width="14.81640625" customWidth="1"/>
    <col min="5" max="5" width="9.54296875" customWidth="1"/>
    <col min="6" max="6" width="21.453125" customWidth="1"/>
    <col min="7" max="7" width="17" customWidth="1"/>
    <col min="8" max="8" width="9.81640625" customWidth="1"/>
    <col min="9" max="9" width="21.1796875" customWidth="1"/>
    <col min="10" max="10" width="14.54296875" customWidth="1"/>
    <col min="11" max="11" width="11" customWidth="1"/>
    <col min="12" max="12" width="20.81640625" customWidth="1"/>
    <col min="13" max="13" width="14.54296875" customWidth="1"/>
    <col min="14" max="14" width="11.26953125" bestFit="1" customWidth="1"/>
    <col min="15" max="15" width="21" customWidth="1"/>
    <col min="16" max="16" width="13.54296875" customWidth="1"/>
    <col min="18" max="18" width="20.81640625" customWidth="1"/>
    <col min="19" max="19" width="14.81640625" customWidth="1"/>
  </cols>
  <sheetData>
    <row r="1" spans="1:22" ht="20" thickBot="1" x14ac:dyDescent="0.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22" ht="16" thickTop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5" thickBot="1" x14ac:dyDescent="0.45">
      <c r="A3" s="1"/>
      <c r="B3" s="74" t="s">
        <v>30</v>
      </c>
      <c r="C3" s="75"/>
      <c r="D3" s="75"/>
      <c r="E3" s="76"/>
      <c r="F3" s="2"/>
      <c r="G3" s="1"/>
      <c r="H3" s="3"/>
      <c r="I3" s="3"/>
      <c r="J3" s="3"/>
      <c r="K3" s="3"/>
      <c r="L3" s="3"/>
      <c r="M3" s="3"/>
      <c r="N3" s="3"/>
      <c r="O3" s="1"/>
      <c r="P3" s="1"/>
      <c r="Q3" s="1"/>
      <c r="R3" s="1"/>
      <c r="S3" s="1"/>
      <c r="T3" s="1"/>
      <c r="U3" s="1"/>
      <c r="V3" s="1"/>
    </row>
    <row r="4" spans="1:22" ht="45" x14ac:dyDescent="0.4">
      <c r="A4" s="1"/>
      <c r="B4" s="4"/>
      <c r="C4" s="5" t="s">
        <v>1</v>
      </c>
      <c r="D4" s="5" t="s">
        <v>2</v>
      </c>
      <c r="E4" s="6" t="s">
        <v>3</v>
      </c>
      <c r="F4" s="7"/>
      <c r="G4" s="1"/>
      <c r="H4" s="1"/>
      <c r="I4" s="7"/>
      <c r="J4" s="7"/>
      <c r="K4" s="7"/>
      <c r="L4" s="7"/>
      <c r="M4" s="7"/>
      <c r="N4" s="7"/>
      <c r="O4" s="1"/>
      <c r="P4" s="1"/>
      <c r="Q4" s="1"/>
      <c r="R4" s="1"/>
      <c r="S4" s="1"/>
      <c r="T4" s="1"/>
      <c r="U4" s="1"/>
      <c r="V4" s="1"/>
    </row>
    <row r="5" spans="1:22" ht="15" x14ac:dyDescent="0.4">
      <c r="A5" s="1"/>
      <c r="B5" s="4" t="s" vm="1">
        <v>4</v>
      </c>
      <c r="C5" s="8">
        <v>917</v>
      </c>
      <c r="D5" s="8">
        <v>27.8</v>
      </c>
      <c r="E5" s="9">
        <v>0.03</v>
      </c>
      <c r="F5" s="10"/>
      <c r="G5" s="1"/>
      <c r="H5" s="1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</row>
    <row r="6" spans="1:22" ht="15" x14ac:dyDescent="0.4">
      <c r="A6" s="1"/>
      <c r="B6" s="11" t="s" vm="2">
        <v>5</v>
      </c>
      <c r="C6" s="12">
        <v>17137</v>
      </c>
      <c r="D6" s="13">
        <v>537.29999999999995</v>
      </c>
      <c r="E6" s="14">
        <v>3.1E-2</v>
      </c>
      <c r="F6" s="15"/>
      <c r="G6" s="16"/>
      <c r="H6" s="17"/>
      <c r="I6" s="18"/>
      <c r="J6" s="19"/>
      <c r="K6" s="20"/>
      <c r="L6" s="15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x14ac:dyDescent="0.4">
      <c r="A7" s="1"/>
      <c r="B7" s="11" t="s" vm="3">
        <v>6</v>
      </c>
      <c r="C7" s="12">
        <v>12192</v>
      </c>
      <c r="D7" s="13">
        <v>169.8</v>
      </c>
      <c r="E7" s="14">
        <v>1.4E-2</v>
      </c>
      <c r="F7" s="15"/>
      <c r="G7" s="16"/>
      <c r="H7" s="17"/>
      <c r="I7" s="21"/>
      <c r="J7" s="1"/>
      <c r="K7" s="22"/>
      <c r="L7" s="23"/>
      <c r="M7" s="1"/>
      <c r="N7" s="22"/>
      <c r="O7" s="1"/>
      <c r="Q7" s="1"/>
      <c r="R7" s="1"/>
      <c r="S7" s="1"/>
      <c r="T7" s="1"/>
      <c r="U7" s="1"/>
      <c r="V7" s="1"/>
    </row>
    <row r="8" spans="1:22" ht="15" x14ac:dyDescent="0.4">
      <c r="A8" s="1"/>
      <c r="B8" s="11" t="s" vm="4">
        <v>7</v>
      </c>
      <c r="C8" s="12">
        <v>4464</v>
      </c>
      <c r="D8" s="13">
        <v>71.2</v>
      </c>
      <c r="E8" s="14">
        <v>1.6E-2</v>
      </c>
      <c r="F8" s="15"/>
      <c r="G8" s="16"/>
      <c r="H8" s="17"/>
      <c r="I8" s="24"/>
      <c r="J8" s="1"/>
      <c r="K8" s="22"/>
      <c r="L8" s="17"/>
      <c r="M8" s="25"/>
      <c r="O8" s="26"/>
      <c r="P8" s="17"/>
      <c r="Q8" s="17"/>
      <c r="T8" s="1"/>
      <c r="U8" s="1"/>
      <c r="V8" s="1"/>
    </row>
    <row r="9" spans="1:22" ht="15" x14ac:dyDescent="0.4">
      <c r="A9" s="1"/>
      <c r="B9" s="11" t="s" vm="5">
        <v>8</v>
      </c>
      <c r="C9" s="12">
        <v>30124</v>
      </c>
      <c r="D9" s="13">
        <v>898</v>
      </c>
      <c r="E9" s="14">
        <v>0.03</v>
      </c>
      <c r="F9" s="15"/>
      <c r="G9" s="1"/>
      <c r="H9" s="1"/>
      <c r="I9" s="27"/>
      <c r="J9" s="1"/>
      <c r="K9" s="22"/>
      <c r="L9" s="17"/>
      <c r="M9" s="25"/>
      <c r="O9" s="17"/>
      <c r="P9" s="17"/>
      <c r="Q9" s="17"/>
      <c r="T9" s="1"/>
      <c r="U9" s="1"/>
      <c r="V9" s="1"/>
    </row>
    <row r="10" spans="1:22" ht="15" x14ac:dyDescent="0.4">
      <c r="A10" s="1"/>
      <c r="B10" s="4" t="s" vm="6">
        <v>9</v>
      </c>
      <c r="C10" s="28">
        <v>10236</v>
      </c>
      <c r="D10" s="8">
        <v>880.2</v>
      </c>
      <c r="E10" s="9">
        <v>8.5999999999999993E-2</v>
      </c>
      <c r="F10" s="15"/>
      <c r="G10" s="1"/>
      <c r="H10" s="1"/>
      <c r="I10" s="27"/>
      <c r="J10" s="1"/>
      <c r="K10" s="23"/>
      <c r="L10" s="17"/>
      <c r="M10" s="25"/>
      <c r="O10" s="26"/>
      <c r="P10" s="17"/>
      <c r="Q10" s="17"/>
      <c r="T10" s="1"/>
      <c r="U10" s="1"/>
      <c r="V10" s="1"/>
    </row>
    <row r="11" spans="1:22" ht="15" x14ac:dyDescent="0.4">
      <c r="A11" s="1"/>
      <c r="B11" s="4" t="s" vm="7">
        <v>10</v>
      </c>
      <c r="C11" s="28">
        <v>2170</v>
      </c>
      <c r="D11" s="8">
        <v>145.6</v>
      </c>
      <c r="E11" s="9">
        <v>6.7000000000000004E-2</v>
      </c>
      <c r="F11" s="15"/>
      <c r="G11" s="1"/>
      <c r="H11" s="1"/>
      <c r="I11" s="1"/>
      <c r="J11" s="1"/>
      <c r="K11" s="1"/>
      <c r="L11" s="17"/>
      <c r="M11" s="25"/>
      <c r="O11" s="26"/>
      <c r="P11" s="17"/>
      <c r="Q11" s="17"/>
      <c r="T11" s="1"/>
      <c r="U11" s="1"/>
      <c r="V11" s="1"/>
    </row>
    <row r="12" spans="1:22" ht="15" x14ac:dyDescent="0.4">
      <c r="A12" s="1"/>
      <c r="B12" s="4" t="s" vm="8">
        <v>11</v>
      </c>
      <c r="C12" s="28">
        <v>1352</v>
      </c>
      <c r="D12" s="8">
        <v>66</v>
      </c>
      <c r="E12" s="9">
        <v>4.9000000000000002E-2</v>
      </c>
      <c r="F12" s="15"/>
      <c r="G12" s="1"/>
      <c r="H12" s="1"/>
      <c r="I12" s="1"/>
      <c r="J12" s="1"/>
      <c r="K12" s="1"/>
      <c r="L12" s="17"/>
      <c r="M12" s="25"/>
      <c r="O12" s="17"/>
      <c r="P12" s="17"/>
      <c r="Q12" s="17"/>
      <c r="T12" s="1"/>
      <c r="U12" s="1"/>
      <c r="V12" s="1"/>
    </row>
    <row r="13" spans="1:22" ht="15" x14ac:dyDescent="0.4">
      <c r="A13" s="1"/>
      <c r="B13" s="4"/>
      <c r="C13" s="1"/>
      <c r="D13" s="20"/>
      <c r="E13" s="9"/>
      <c r="F13" s="15"/>
      <c r="G13" s="1"/>
      <c r="H13" s="1"/>
      <c r="I13" s="1"/>
      <c r="J13" s="1"/>
      <c r="K13" s="1"/>
      <c r="L13" s="17"/>
      <c r="M13" s="25"/>
      <c r="O13" s="26"/>
      <c r="P13" s="17"/>
      <c r="Q13" s="17"/>
      <c r="T13" s="1"/>
      <c r="U13" s="1"/>
      <c r="V13" s="1"/>
    </row>
    <row r="14" spans="1:22" ht="30.5" thickBot="1" x14ac:dyDescent="0.45">
      <c r="A14" s="1"/>
      <c r="B14" s="29" t="s" vm="9">
        <v>12</v>
      </c>
      <c r="C14" s="30">
        <f>SUM(C6:C9)</f>
        <v>63917</v>
      </c>
      <c r="D14" s="30">
        <f>SUM(D6:D9)</f>
        <v>1676.3</v>
      </c>
      <c r="E14" s="31">
        <f>SUM(D14/C14)</f>
        <v>2.6226199602609634E-2</v>
      </c>
      <c r="F14" s="15"/>
      <c r="G14" s="1"/>
      <c r="H14" s="1"/>
      <c r="I14" s="32"/>
      <c r="J14" s="33"/>
      <c r="K14" s="22"/>
      <c r="L14" s="17"/>
      <c r="M14" s="25"/>
      <c r="O14" s="26"/>
      <c r="P14" s="17"/>
      <c r="Q14" s="17"/>
      <c r="T14" s="1"/>
      <c r="U14" s="1"/>
      <c r="V14" s="1"/>
    </row>
    <row r="15" spans="1:22" ht="15.5" thickBot="1" x14ac:dyDescent="0.45">
      <c r="A15" s="1"/>
      <c r="B15" s="84" t="s">
        <v>13</v>
      </c>
      <c r="C15" s="85"/>
      <c r="D15" s="85"/>
      <c r="E15" s="86"/>
      <c r="F15" s="34"/>
      <c r="G15" s="1"/>
      <c r="H15" s="1"/>
      <c r="I15" s="1"/>
      <c r="J15" s="1"/>
      <c r="K15" s="1"/>
      <c r="L15" s="17"/>
      <c r="M15" s="25"/>
      <c r="O15" s="17"/>
      <c r="P15" s="17"/>
      <c r="Q15" s="17"/>
      <c r="T15" s="1"/>
      <c r="U15" s="1"/>
      <c r="V15" s="1"/>
    </row>
    <row r="16" spans="1:22" ht="15.5" thickBot="1" x14ac:dyDescent="0.45">
      <c r="A16" s="1"/>
      <c r="B16" s="34"/>
      <c r="C16" s="34"/>
      <c r="D16" s="34"/>
      <c r="E16" s="34"/>
      <c r="F16" s="34"/>
      <c r="G16" s="1"/>
      <c r="H16" s="1"/>
      <c r="I16" s="1"/>
      <c r="J16" s="1"/>
      <c r="K16" s="1"/>
      <c r="L16" s="17"/>
      <c r="M16" s="25"/>
      <c r="O16" s="17"/>
      <c r="P16" s="17"/>
      <c r="Q16" s="17"/>
      <c r="S16" s="1"/>
      <c r="T16" s="1"/>
      <c r="U16" s="1"/>
      <c r="V16" s="1"/>
    </row>
    <row r="17" spans="1:22" ht="15.5" thickBot="1" x14ac:dyDescent="0.45">
      <c r="A17" s="1"/>
      <c r="B17" s="74" t="s">
        <v>31</v>
      </c>
      <c r="C17" s="75"/>
      <c r="D17" s="75"/>
      <c r="E17" s="75"/>
      <c r="F17" s="75"/>
      <c r="G17" s="75"/>
      <c r="H17" s="76"/>
      <c r="I17" s="1"/>
      <c r="J17" s="1"/>
      <c r="K17" s="1"/>
      <c r="S17" s="1"/>
      <c r="T17" s="1"/>
      <c r="U17" s="1"/>
      <c r="V17" s="1"/>
    </row>
    <row r="18" spans="1:22" ht="15" x14ac:dyDescent="0.4">
      <c r="A18" s="1"/>
      <c r="B18" s="35"/>
      <c r="C18" s="78" t="s">
        <v>14</v>
      </c>
      <c r="D18" s="78"/>
      <c r="E18" s="87"/>
      <c r="F18" s="78" t="s">
        <v>15</v>
      </c>
      <c r="G18" s="78"/>
      <c r="H18" s="79"/>
      <c r="I18" s="1"/>
      <c r="J18" s="1"/>
      <c r="K18" s="1"/>
      <c r="S18" s="1"/>
      <c r="T18" s="1"/>
      <c r="U18" s="1"/>
      <c r="V18" s="1"/>
    </row>
    <row r="19" spans="1:22" ht="34" customHeight="1" x14ac:dyDescent="0.4">
      <c r="A19" s="36"/>
      <c r="B19" s="37"/>
      <c r="C19" s="5" t="s">
        <v>1</v>
      </c>
      <c r="D19" s="5" t="s">
        <v>2</v>
      </c>
      <c r="E19" s="38" t="s">
        <v>3</v>
      </c>
      <c r="F19" s="5" t="s">
        <v>1</v>
      </c>
      <c r="G19" s="5" t="s">
        <v>2</v>
      </c>
      <c r="H19" s="39" t="s">
        <v>3</v>
      </c>
      <c r="I19" s="36"/>
      <c r="J19" s="36"/>
      <c r="K19" s="36"/>
      <c r="S19" s="36"/>
      <c r="T19" s="36"/>
      <c r="U19" s="36"/>
      <c r="V19" s="36"/>
    </row>
    <row r="20" spans="1:22" ht="15" x14ac:dyDescent="0.4">
      <c r="A20" s="1"/>
      <c r="B20" s="4" t="s" vm="1">
        <v>4</v>
      </c>
      <c r="C20" s="8">
        <v>178</v>
      </c>
      <c r="D20" s="40">
        <v>13.284000000000001</v>
      </c>
      <c r="E20" s="41">
        <v>7.4629000000000001E-2</v>
      </c>
      <c r="F20" s="8">
        <v>739</v>
      </c>
      <c r="G20" s="40">
        <v>14.548999999999999</v>
      </c>
      <c r="H20" s="42">
        <v>1.9687400000000001E-2</v>
      </c>
      <c r="I20" s="1"/>
      <c r="J20" s="1"/>
      <c r="K20" s="1"/>
      <c r="S20" s="1"/>
      <c r="T20" s="1"/>
      <c r="U20" s="1"/>
      <c r="V20" s="1"/>
    </row>
    <row r="21" spans="1:22" ht="15" x14ac:dyDescent="0.4">
      <c r="A21" s="1"/>
      <c r="B21" s="11" t="s" vm="2">
        <v>5</v>
      </c>
      <c r="C21" s="43">
        <v>3437</v>
      </c>
      <c r="D21" s="44">
        <v>138.66499999999999</v>
      </c>
      <c r="E21" s="45">
        <v>4.0344999999999999E-2</v>
      </c>
      <c r="F21" s="43">
        <v>13700</v>
      </c>
      <c r="G21" s="44">
        <v>398.67399999999998</v>
      </c>
      <c r="H21" s="46">
        <v>2.9100299999999999E-2</v>
      </c>
      <c r="I21" s="1"/>
      <c r="J21" s="32"/>
      <c r="K21" s="1"/>
      <c r="S21" s="1"/>
      <c r="T21" s="1"/>
      <c r="U21" s="1"/>
      <c r="V21" s="1"/>
    </row>
    <row r="22" spans="1:22" ht="15" x14ac:dyDescent="0.4">
      <c r="A22" s="1"/>
      <c r="B22" s="11" t="s" vm="3">
        <v>6</v>
      </c>
      <c r="C22" s="43">
        <v>1825</v>
      </c>
      <c r="D22" s="44">
        <v>25.062000000000001</v>
      </c>
      <c r="E22" s="45">
        <v>1.3733E-2</v>
      </c>
      <c r="F22" s="43">
        <v>10367</v>
      </c>
      <c r="G22" s="44">
        <v>144.69800000000001</v>
      </c>
      <c r="H22" s="46">
        <v>1.3957600000000001E-2</v>
      </c>
      <c r="I22" s="1"/>
      <c r="J22" s="1"/>
      <c r="K22" s="1"/>
      <c r="L22" s="47"/>
      <c r="S22" s="1"/>
      <c r="T22" s="1"/>
      <c r="U22" s="1"/>
      <c r="V22" s="1"/>
    </row>
    <row r="23" spans="1:22" ht="15" x14ac:dyDescent="0.4">
      <c r="A23" s="1"/>
      <c r="B23" s="11" t="s" vm="4">
        <v>7</v>
      </c>
      <c r="C23" s="43">
        <v>1048</v>
      </c>
      <c r="D23" s="44">
        <v>21.870999999999999</v>
      </c>
      <c r="E23" s="45">
        <v>2.087E-2</v>
      </c>
      <c r="F23" s="43">
        <v>3416</v>
      </c>
      <c r="G23" s="44">
        <v>49.331000000000003</v>
      </c>
      <c r="H23" s="46">
        <v>1.44412E-2</v>
      </c>
      <c r="I23" s="1"/>
      <c r="J23" s="1"/>
      <c r="K23" s="1"/>
      <c r="S23" s="1"/>
      <c r="T23" s="1"/>
      <c r="U23" s="1"/>
      <c r="V23" s="1"/>
    </row>
    <row r="24" spans="1:22" ht="15" x14ac:dyDescent="0.4">
      <c r="A24" s="1"/>
      <c r="B24" s="11" t="s" vm="5">
        <v>8</v>
      </c>
      <c r="C24" s="43">
        <v>7833</v>
      </c>
      <c r="D24" s="44">
        <v>289.31900000000002</v>
      </c>
      <c r="E24" s="45">
        <v>3.6935999999999997E-2</v>
      </c>
      <c r="F24" s="43">
        <v>22291</v>
      </c>
      <c r="G24" s="44">
        <v>608.63400000000001</v>
      </c>
      <c r="H24" s="46">
        <v>2.7303999999999998E-2</v>
      </c>
      <c r="I24" s="16"/>
      <c r="J24" s="17"/>
      <c r="K24" s="18"/>
      <c r="S24" s="1"/>
      <c r="T24" s="1"/>
      <c r="U24" s="1"/>
      <c r="V24" s="1"/>
    </row>
    <row r="25" spans="1:22" ht="15" x14ac:dyDescent="0.4">
      <c r="A25" s="1"/>
      <c r="B25" s="4" t="s" vm="6">
        <v>9</v>
      </c>
      <c r="C25" s="28">
        <v>4810</v>
      </c>
      <c r="D25" s="40">
        <v>448.67099999999999</v>
      </c>
      <c r="E25" s="41">
        <v>9.3279000000000001E-2</v>
      </c>
      <c r="F25" s="28">
        <v>5426</v>
      </c>
      <c r="G25" s="40">
        <v>431.49599999999998</v>
      </c>
      <c r="H25" s="42">
        <v>7.9523800000000006E-2</v>
      </c>
      <c r="I25" s="16"/>
      <c r="J25" s="17"/>
      <c r="K25" s="21"/>
      <c r="L25" s="17"/>
      <c r="M25" s="25"/>
      <c r="O25" s="26"/>
      <c r="P25" s="17"/>
      <c r="Q25" s="17"/>
      <c r="S25" s="1"/>
      <c r="T25" s="1"/>
      <c r="U25" s="1"/>
      <c r="V25" s="1"/>
    </row>
    <row r="26" spans="1:22" ht="15" x14ac:dyDescent="0.4">
      <c r="A26" s="1"/>
      <c r="B26" s="4" t="s" vm="7">
        <v>10</v>
      </c>
      <c r="C26" s="8">
        <v>803</v>
      </c>
      <c r="D26" s="40">
        <v>66.691000000000003</v>
      </c>
      <c r="E26" s="41">
        <v>8.3053000000000002E-2</v>
      </c>
      <c r="F26" s="28">
        <v>1367</v>
      </c>
      <c r="G26" s="40">
        <v>78.884</v>
      </c>
      <c r="H26" s="42">
        <v>5.7705899999999997E-2</v>
      </c>
      <c r="I26" s="16"/>
      <c r="J26" s="17"/>
      <c r="K26" s="24"/>
      <c r="L26" s="17"/>
      <c r="M26" s="25"/>
      <c r="O26" s="17"/>
      <c r="P26" s="17"/>
      <c r="Q26" s="17"/>
      <c r="R26" s="1"/>
      <c r="S26" s="1"/>
      <c r="T26" s="1"/>
      <c r="U26" s="1"/>
      <c r="V26" s="1"/>
    </row>
    <row r="27" spans="1:22" ht="15" x14ac:dyDescent="0.4">
      <c r="A27" s="1"/>
      <c r="B27" s="4" t="s" vm="8">
        <v>11</v>
      </c>
      <c r="C27" s="8">
        <v>592</v>
      </c>
      <c r="D27" s="40">
        <v>29.795999999999999</v>
      </c>
      <c r="E27" s="41">
        <v>5.0332000000000002E-2</v>
      </c>
      <c r="F27" s="8">
        <v>760</v>
      </c>
      <c r="G27" s="40">
        <v>36.222000000000001</v>
      </c>
      <c r="H27" s="42">
        <v>4.7661099999999998E-2</v>
      </c>
      <c r="I27" s="1"/>
      <c r="J27" s="1"/>
      <c r="K27" s="1"/>
      <c r="R27" s="1"/>
      <c r="S27" s="1"/>
      <c r="T27" s="1"/>
      <c r="U27" s="1"/>
      <c r="V27" s="1"/>
    </row>
    <row r="28" spans="1:22" ht="15.5" thickBot="1" x14ac:dyDescent="0.45">
      <c r="A28" s="1"/>
      <c r="B28" s="48" t="s" vm="9">
        <v>12</v>
      </c>
      <c r="C28" s="49">
        <f>SUM(C21:C24)</f>
        <v>14143</v>
      </c>
      <c r="D28" s="50">
        <f>SUM(D21:D24)</f>
        <v>474.91700000000003</v>
      </c>
      <c r="E28" s="51">
        <f>SUM(D28/C28)</f>
        <v>3.3579650710598888E-2</v>
      </c>
      <c r="F28" s="49">
        <f>SUM(F21:F24)</f>
        <v>49774</v>
      </c>
      <c r="G28" s="50">
        <f>SUM(G21:G24)</f>
        <v>1201.337</v>
      </c>
      <c r="H28" s="52">
        <f>SUM(G28/F28)</f>
        <v>2.4135833969542331E-2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31.5" customHeight="1" thickBot="1" x14ac:dyDescent="0.45">
      <c r="A29" s="1"/>
      <c r="B29" s="80" t="s">
        <v>16</v>
      </c>
      <c r="C29" s="81"/>
      <c r="D29" s="81"/>
      <c r="E29" s="81"/>
      <c r="F29" s="81"/>
      <c r="G29" s="81"/>
      <c r="H29" s="8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5" thickBo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5" thickBot="1" x14ac:dyDescent="0.45">
      <c r="A31" s="1"/>
      <c r="B31" s="74" t="s">
        <v>31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  <c r="R31" s="1"/>
      <c r="S31" s="1"/>
      <c r="T31" s="1"/>
      <c r="U31" s="1"/>
      <c r="V31" s="1"/>
    </row>
    <row r="32" spans="1:22" ht="18.649999999999999" customHeight="1" x14ac:dyDescent="0.4">
      <c r="A32" s="1"/>
      <c r="B32" s="35"/>
      <c r="C32" s="77" t="s">
        <v>17</v>
      </c>
      <c r="D32" s="78"/>
      <c r="E32" s="79"/>
      <c r="F32" s="77" t="s">
        <v>18</v>
      </c>
      <c r="G32" s="78"/>
      <c r="H32" s="79"/>
      <c r="I32" s="77" t="s">
        <v>19</v>
      </c>
      <c r="J32" s="78"/>
      <c r="K32" s="79"/>
      <c r="L32" s="77" t="s">
        <v>20</v>
      </c>
      <c r="M32" s="78"/>
      <c r="N32" s="79"/>
      <c r="O32" s="77" t="s">
        <v>21</v>
      </c>
      <c r="P32" s="78"/>
      <c r="Q32" s="79"/>
      <c r="R32" s="1"/>
      <c r="S32" s="1"/>
      <c r="T32" s="1"/>
      <c r="U32" s="1"/>
      <c r="V32" s="1"/>
    </row>
    <row r="33" spans="1:22" ht="30.65" customHeight="1" x14ac:dyDescent="0.4">
      <c r="A33" s="1"/>
      <c r="B33" s="4"/>
      <c r="C33" s="53" t="s">
        <v>1</v>
      </c>
      <c r="D33" s="5" t="s">
        <v>2</v>
      </c>
      <c r="E33" s="39" t="s">
        <v>3</v>
      </c>
      <c r="F33" s="53" t="s">
        <v>1</v>
      </c>
      <c r="G33" s="5" t="s">
        <v>2</v>
      </c>
      <c r="H33" s="39" t="s">
        <v>3</v>
      </c>
      <c r="I33" s="53" t="s">
        <v>1</v>
      </c>
      <c r="J33" s="5" t="s">
        <v>2</v>
      </c>
      <c r="K33" s="39" t="s">
        <v>3</v>
      </c>
      <c r="L33" s="53" t="s">
        <v>1</v>
      </c>
      <c r="M33" s="5" t="s">
        <v>2</v>
      </c>
      <c r="N33" s="39" t="s">
        <v>3</v>
      </c>
      <c r="O33" s="53" t="s">
        <v>1</v>
      </c>
      <c r="P33" s="5" t="s">
        <v>2</v>
      </c>
      <c r="Q33" s="39" t="s">
        <v>3</v>
      </c>
      <c r="R33" s="1"/>
      <c r="S33" s="1"/>
      <c r="T33" s="1"/>
      <c r="U33" s="1"/>
      <c r="V33" s="1"/>
    </row>
    <row r="34" spans="1:22" ht="15" x14ac:dyDescent="0.4">
      <c r="A34" s="1"/>
      <c r="B34" s="4" t="s" vm="1">
        <v>4</v>
      </c>
      <c r="C34" s="54">
        <v>386</v>
      </c>
      <c r="D34" s="40">
        <v>19.815999999999999</v>
      </c>
      <c r="E34" s="42">
        <v>5.1336100000000003E-2</v>
      </c>
      <c r="F34" s="54">
        <v>64</v>
      </c>
      <c r="G34" s="40">
        <v>0.86660000000000004</v>
      </c>
      <c r="H34" s="42">
        <v>1.3540999999999999E-2</v>
      </c>
      <c r="I34" s="54">
        <v>115</v>
      </c>
      <c r="J34" s="40">
        <v>3.52</v>
      </c>
      <c r="K34" s="42">
        <v>3.0607800000000001E-2</v>
      </c>
      <c r="L34" s="54">
        <v>235</v>
      </c>
      <c r="M34" s="40">
        <v>1.0309999999999999</v>
      </c>
      <c r="N34" s="42">
        <v>4.3860000000000001E-3</v>
      </c>
      <c r="O34" s="54">
        <v>77</v>
      </c>
      <c r="P34" s="40">
        <v>2.6</v>
      </c>
      <c r="Q34" s="42">
        <v>3.3765999999999997E-2</v>
      </c>
      <c r="R34" s="1"/>
      <c r="S34" s="1"/>
      <c r="T34" s="1"/>
      <c r="U34" s="1"/>
      <c r="V34" s="1"/>
    </row>
    <row r="35" spans="1:22" ht="15" x14ac:dyDescent="0.4">
      <c r="A35" s="1"/>
      <c r="B35" s="11" t="s" vm="2">
        <v>5</v>
      </c>
      <c r="C35" s="55">
        <v>6062</v>
      </c>
      <c r="D35" s="56">
        <v>232.965</v>
      </c>
      <c r="E35" s="57">
        <v>3.8430300000000001E-2</v>
      </c>
      <c r="F35" s="55">
        <v>1666</v>
      </c>
      <c r="G35" s="56">
        <v>35.693100000000001</v>
      </c>
      <c r="H35" s="57">
        <v>2.1423999999999999E-2</v>
      </c>
      <c r="I35" s="55">
        <v>3848</v>
      </c>
      <c r="J35" s="56">
        <v>90.908000000000001</v>
      </c>
      <c r="K35" s="57">
        <v>2.3624800000000001E-2</v>
      </c>
      <c r="L35" s="55">
        <v>4799</v>
      </c>
      <c r="M35" s="56">
        <v>151.06800000000001</v>
      </c>
      <c r="N35" s="57">
        <v>3.1479E-2</v>
      </c>
      <c r="O35" s="58">
        <v>642</v>
      </c>
      <c r="P35" s="56">
        <v>25.870999999999999</v>
      </c>
      <c r="Q35" s="57">
        <v>4.0298E-2</v>
      </c>
      <c r="R35" s="1"/>
      <c r="S35" s="1"/>
      <c r="T35" s="1"/>
      <c r="U35" s="1"/>
      <c r="V35" s="1"/>
    </row>
    <row r="36" spans="1:22" ht="15" x14ac:dyDescent="0.4">
      <c r="A36" s="1"/>
      <c r="B36" s="11" t="s" vm="3">
        <v>6</v>
      </c>
      <c r="C36" s="55">
        <v>3676</v>
      </c>
      <c r="D36" s="56">
        <v>56.77</v>
      </c>
      <c r="E36" s="57">
        <v>1.5443500000000001E-2</v>
      </c>
      <c r="F36" s="55">
        <v>1467</v>
      </c>
      <c r="G36" s="56">
        <v>17.183700000000002</v>
      </c>
      <c r="H36" s="57">
        <v>1.1712999999999999E-2</v>
      </c>
      <c r="I36" s="55">
        <v>3184</v>
      </c>
      <c r="J36" s="56">
        <v>37.091000000000001</v>
      </c>
      <c r="K36" s="57">
        <v>1.16493E-2</v>
      </c>
      <c r="L36" s="55">
        <v>3298</v>
      </c>
      <c r="M36" s="56">
        <v>42.378999999999998</v>
      </c>
      <c r="N36" s="57">
        <v>1.285E-2</v>
      </c>
      <c r="O36" s="58">
        <v>499</v>
      </c>
      <c r="P36" s="56">
        <v>16.335999999999999</v>
      </c>
      <c r="Q36" s="57">
        <v>3.2738000000000003E-2</v>
      </c>
      <c r="R36" s="1"/>
      <c r="S36" s="1"/>
      <c r="T36" s="1"/>
      <c r="U36" s="1"/>
      <c r="V36" s="1"/>
    </row>
    <row r="37" spans="1:22" ht="15" x14ac:dyDescent="0.4">
      <c r="A37" s="1"/>
      <c r="B37" s="11" t="s" vm="4">
        <v>7</v>
      </c>
      <c r="C37" s="55">
        <v>2773</v>
      </c>
      <c r="D37" s="56">
        <v>35.567999999999998</v>
      </c>
      <c r="E37" s="57">
        <v>1.28264E-2</v>
      </c>
      <c r="F37" s="58">
        <v>639</v>
      </c>
      <c r="G37" s="56">
        <v>6.7484999999999999</v>
      </c>
      <c r="H37" s="57">
        <v>1.0560999999999999E-2</v>
      </c>
      <c r="I37" s="58">
        <v>260</v>
      </c>
      <c r="J37" s="56">
        <v>5.9560000000000004</v>
      </c>
      <c r="K37" s="57">
        <v>2.2906200000000002E-2</v>
      </c>
      <c r="L37" s="58">
        <v>413</v>
      </c>
      <c r="M37" s="56">
        <v>13.452</v>
      </c>
      <c r="N37" s="57">
        <v>3.2571000000000003E-2</v>
      </c>
      <c r="O37" s="58">
        <v>346</v>
      </c>
      <c r="P37" s="56">
        <v>9.4789999999999992</v>
      </c>
      <c r="Q37" s="57">
        <v>2.7394999999999999E-2</v>
      </c>
      <c r="R37" s="1"/>
      <c r="S37" s="1"/>
      <c r="T37" s="1"/>
      <c r="U37" s="1"/>
      <c r="V37" s="1"/>
    </row>
    <row r="38" spans="1:22" ht="15" x14ac:dyDescent="0.4">
      <c r="A38" s="1"/>
      <c r="B38" s="11" t="s" vm="5">
        <v>8</v>
      </c>
      <c r="C38" s="55">
        <v>16512</v>
      </c>
      <c r="D38" s="56">
        <v>430.63</v>
      </c>
      <c r="E38" s="57">
        <v>2.60798E-2</v>
      </c>
      <c r="F38" s="55">
        <v>2119</v>
      </c>
      <c r="G38" s="56">
        <v>32.393999999999998</v>
      </c>
      <c r="H38" s="57">
        <v>1.5287E-2</v>
      </c>
      <c r="I38" s="55">
        <v>3008</v>
      </c>
      <c r="J38" s="56">
        <v>129.19999999999999</v>
      </c>
      <c r="K38" s="57">
        <v>4.2952200000000003E-2</v>
      </c>
      <c r="L38" s="55">
        <v>4514</v>
      </c>
      <c r="M38" s="56">
        <v>116.123</v>
      </c>
      <c r="N38" s="57">
        <v>2.5725000000000001E-2</v>
      </c>
      <c r="O38" s="55">
        <v>3651</v>
      </c>
      <c r="P38" s="56">
        <v>189.60599999999999</v>
      </c>
      <c r="Q38" s="57">
        <v>5.1933E-2</v>
      </c>
      <c r="R38" s="1"/>
      <c r="S38" s="1"/>
      <c r="T38" s="1"/>
      <c r="U38" s="1"/>
      <c r="V38" s="1"/>
    </row>
    <row r="39" spans="1:22" ht="15" x14ac:dyDescent="0.4">
      <c r="A39" s="1"/>
      <c r="B39" s="4" t="s" vm="6">
        <v>9</v>
      </c>
      <c r="C39" s="59">
        <v>5401</v>
      </c>
      <c r="D39" s="40">
        <v>402.20699999999999</v>
      </c>
      <c r="E39" s="42">
        <v>7.4469099999999996E-2</v>
      </c>
      <c r="F39" s="54">
        <v>642</v>
      </c>
      <c r="G39" s="40">
        <v>50.602800000000002</v>
      </c>
      <c r="H39" s="42">
        <v>7.8821000000000002E-2</v>
      </c>
      <c r="I39" s="59">
        <v>1170</v>
      </c>
      <c r="J39" s="40">
        <v>124.673</v>
      </c>
      <c r="K39" s="42">
        <v>0.1065579</v>
      </c>
      <c r="L39" s="59">
        <v>2008</v>
      </c>
      <c r="M39" s="40">
        <v>190.625</v>
      </c>
      <c r="N39" s="42">
        <v>9.4933000000000003E-2</v>
      </c>
      <c r="O39" s="54">
        <v>911</v>
      </c>
      <c r="P39" s="40">
        <v>112.06</v>
      </c>
      <c r="Q39" s="42">
        <v>0.12300700000000001</v>
      </c>
      <c r="R39" s="1"/>
      <c r="S39" s="1"/>
      <c r="T39" s="1"/>
      <c r="U39" s="1"/>
      <c r="V39" s="1"/>
    </row>
    <row r="40" spans="1:22" ht="15" x14ac:dyDescent="0.4">
      <c r="A40" s="1"/>
      <c r="B40" s="4" t="s" vm="7">
        <v>10</v>
      </c>
      <c r="C40" s="59">
        <v>1439</v>
      </c>
      <c r="D40" s="40">
        <v>83.292000000000002</v>
      </c>
      <c r="E40" s="42">
        <v>5.78819E-2</v>
      </c>
      <c r="F40" s="54">
        <v>115</v>
      </c>
      <c r="G40" s="40">
        <v>5.7065000000000001</v>
      </c>
      <c r="H40" s="42">
        <v>4.9621999999999999E-2</v>
      </c>
      <c r="I40" s="54">
        <v>138</v>
      </c>
      <c r="J40" s="40">
        <v>5.3010000000000002</v>
      </c>
      <c r="K40" s="42">
        <v>3.8413999999999997E-2</v>
      </c>
      <c r="L40" s="54">
        <v>290</v>
      </c>
      <c r="M40" s="40">
        <v>23.529</v>
      </c>
      <c r="N40" s="42">
        <v>8.1133999999999998E-2</v>
      </c>
      <c r="O40" s="54">
        <v>169</v>
      </c>
      <c r="P40" s="40">
        <v>27.747</v>
      </c>
      <c r="Q40" s="42">
        <v>0.16418199999999999</v>
      </c>
      <c r="R40" s="1"/>
      <c r="S40" s="1"/>
      <c r="T40" s="1"/>
      <c r="U40" s="1"/>
      <c r="V40" s="1"/>
    </row>
    <row r="41" spans="1:22" ht="15" x14ac:dyDescent="0.4">
      <c r="A41" s="1"/>
      <c r="B41" s="4" t="s" vm="8">
        <v>11</v>
      </c>
      <c r="C41" s="54">
        <v>856</v>
      </c>
      <c r="D41" s="40">
        <v>36.732999999999997</v>
      </c>
      <c r="E41" s="42">
        <v>4.2912899999999997E-2</v>
      </c>
      <c r="F41" s="54">
        <v>52</v>
      </c>
      <c r="G41" s="40">
        <v>3.1865999999999999</v>
      </c>
      <c r="H41" s="42">
        <v>6.1281000000000002E-2</v>
      </c>
      <c r="I41" s="54">
        <v>89</v>
      </c>
      <c r="J41" s="40">
        <v>5.28</v>
      </c>
      <c r="K41" s="42">
        <v>5.93283E-2</v>
      </c>
      <c r="L41" s="54">
        <v>169</v>
      </c>
      <c r="M41" s="40">
        <v>16.859000000000002</v>
      </c>
      <c r="N41" s="42">
        <v>9.9755999999999997E-2</v>
      </c>
      <c r="O41" s="54">
        <v>71</v>
      </c>
      <c r="P41" s="40">
        <v>3.96</v>
      </c>
      <c r="Q41" s="42">
        <v>5.5773000000000003E-2</v>
      </c>
      <c r="R41" s="1"/>
      <c r="S41" s="1"/>
      <c r="T41" s="1"/>
      <c r="U41" s="1"/>
      <c r="V41" s="1"/>
    </row>
    <row r="42" spans="1:22" ht="15.5" thickBot="1" x14ac:dyDescent="0.45">
      <c r="A42" s="1"/>
      <c r="B42" s="48" t="s" vm="9">
        <v>12</v>
      </c>
      <c r="C42" s="60">
        <f>SUM(C35:C38)</f>
        <v>29023</v>
      </c>
      <c r="D42" s="50">
        <f>SUM(D35:D38)</f>
        <v>755.93299999999999</v>
      </c>
      <c r="E42" s="52">
        <f>SUM(D42/C42)</f>
        <v>2.6045998001584948E-2</v>
      </c>
      <c r="F42" s="60">
        <f>SUM(F35:F38)</f>
        <v>5891</v>
      </c>
      <c r="G42" s="50">
        <f>SUM(G35:G38)</f>
        <v>92.019300000000001</v>
      </c>
      <c r="H42" s="52">
        <f>SUM(G42/F42)</f>
        <v>1.562031913087761E-2</v>
      </c>
      <c r="I42" s="60">
        <f>SUM(I35:I38)</f>
        <v>10300</v>
      </c>
      <c r="J42" s="50">
        <f>SUM(J35:J38)</f>
        <v>263.15499999999997</v>
      </c>
      <c r="K42" s="52">
        <f>SUM(J42/I42)</f>
        <v>2.5549029126213589E-2</v>
      </c>
      <c r="L42" s="60">
        <f>SUM(L35:L38)</f>
        <v>13024</v>
      </c>
      <c r="M42" s="50">
        <f>SUM(M35:M38)</f>
        <v>323.02199999999999</v>
      </c>
      <c r="N42" s="52">
        <f>SUM(M42/L42)</f>
        <v>2.480205773955774E-2</v>
      </c>
      <c r="O42" s="60">
        <f>SUM(O35:O38)</f>
        <v>5138</v>
      </c>
      <c r="P42" s="50">
        <f>SUM(P35:P38)</f>
        <v>241.29199999999997</v>
      </c>
      <c r="Q42" s="52">
        <f>SUM(P42/O42)</f>
        <v>4.6962242117555467E-2</v>
      </c>
      <c r="R42" s="1"/>
      <c r="S42" s="1"/>
      <c r="T42" s="1"/>
      <c r="U42" s="1"/>
      <c r="V42" s="1"/>
    </row>
    <row r="43" spans="1:22" ht="15.5" thickBot="1" x14ac:dyDescent="0.45">
      <c r="A43" s="1"/>
      <c r="B43" s="71" t="s">
        <v>22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  <c r="R43" s="1"/>
      <c r="S43" s="1"/>
      <c r="T43" s="1"/>
      <c r="U43" s="1"/>
      <c r="V43" s="1"/>
    </row>
    <row r="44" spans="1:22" ht="15.5" thickBot="1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5" thickBot="1" x14ac:dyDescent="0.45">
      <c r="A45" s="1"/>
      <c r="B45" s="74" t="s">
        <v>32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/>
      <c r="U45" s="1"/>
      <c r="V45" s="1"/>
    </row>
    <row r="46" spans="1:22" ht="15" x14ac:dyDescent="0.4">
      <c r="A46" s="1"/>
      <c r="B46" s="35"/>
      <c r="C46" s="77" t="s">
        <v>23</v>
      </c>
      <c r="D46" s="78"/>
      <c r="E46" s="79"/>
      <c r="F46" s="77" t="s">
        <v>24</v>
      </c>
      <c r="G46" s="78"/>
      <c r="H46" s="79"/>
      <c r="I46" s="78" t="s">
        <v>25</v>
      </c>
      <c r="J46" s="78"/>
      <c r="K46" s="78"/>
      <c r="L46" s="77" t="s">
        <v>26</v>
      </c>
      <c r="M46" s="78"/>
      <c r="N46" s="79"/>
      <c r="O46" s="77" t="s">
        <v>27</v>
      </c>
      <c r="P46" s="78"/>
      <c r="Q46" s="79"/>
      <c r="R46" s="77" t="s">
        <v>28</v>
      </c>
      <c r="S46" s="78"/>
      <c r="T46" s="79"/>
      <c r="U46" s="1"/>
      <c r="V46" s="1"/>
    </row>
    <row r="47" spans="1:22" ht="30.65" customHeight="1" x14ac:dyDescent="0.4">
      <c r="A47" s="1"/>
      <c r="B47" s="4"/>
      <c r="C47" s="53" t="s">
        <v>1</v>
      </c>
      <c r="D47" s="5" t="s">
        <v>2</v>
      </c>
      <c r="E47" s="39" t="s">
        <v>3</v>
      </c>
      <c r="F47" s="53" t="s">
        <v>1</v>
      </c>
      <c r="G47" s="5" t="s">
        <v>2</v>
      </c>
      <c r="H47" s="39" t="s">
        <v>3</v>
      </c>
      <c r="I47" s="5" t="s">
        <v>1</v>
      </c>
      <c r="J47" s="5" t="s">
        <v>2</v>
      </c>
      <c r="K47" s="5" t="s">
        <v>3</v>
      </c>
      <c r="L47" s="53" t="s">
        <v>1</v>
      </c>
      <c r="M47" s="5" t="s">
        <v>2</v>
      </c>
      <c r="N47" s="39" t="s">
        <v>3</v>
      </c>
      <c r="O47" s="53" t="s">
        <v>1</v>
      </c>
      <c r="P47" s="5" t="s">
        <v>2</v>
      </c>
      <c r="Q47" s="39" t="s">
        <v>3</v>
      </c>
      <c r="R47" s="53" t="s">
        <v>1</v>
      </c>
      <c r="S47" s="5" t="s">
        <v>2</v>
      </c>
      <c r="T47" s="39" t="s">
        <v>3</v>
      </c>
      <c r="U47" s="1"/>
      <c r="V47" s="1"/>
    </row>
    <row r="48" spans="1:22" ht="15" x14ac:dyDescent="0.4">
      <c r="A48" s="1"/>
      <c r="B48" s="4" t="s" vm="1">
        <v>4</v>
      </c>
      <c r="C48" s="54">
        <v>21</v>
      </c>
      <c r="D48" s="40">
        <v>6.3719999999999999</v>
      </c>
      <c r="E48" s="42">
        <v>0.30341600000000002</v>
      </c>
      <c r="F48" s="54">
        <v>15</v>
      </c>
      <c r="G48" s="40">
        <v>1.7330000000000001</v>
      </c>
      <c r="H48" s="42">
        <v>0.115553</v>
      </c>
      <c r="I48" s="8">
        <v>227</v>
      </c>
      <c r="J48" s="40">
        <v>6.1550000000000002</v>
      </c>
      <c r="K48" s="61">
        <v>2.71144E-2</v>
      </c>
      <c r="L48" s="54">
        <v>187</v>
      </c>
      <c r="M48" s="40">
        <v>3.6132</v>
      </c>
      <c r="N48" s="42">
        <v>1.9322200000000001E-2</v>
      </c>
      <c r="O48" s="54">
        <v>123</v>
      </c>
      <c r="P48" s="40">
        <v>3.6532</v>
      </c>
      <c r="Q48" s="42">
        <v>2.9701200000000001E-2</v>
      </c>
      <c r="R48" s="54">
        <v>345</v>
      </c>
      <c r="S48" s="40">
        <v>6.306</v>
      </c>
      <c r="T48" s="42">
        <v>1.8279699999999999E-2</v>
      </c>
      <c r="U48" s="1"/>
      <c r="V48" s="1"/>
    </row>
    <row r="49" spans="1:22" ht="15" x14ac:dyDescent="0.4">
      <c r="A49" s="1"/>
      <c r="B49" s="11" t="s" vm="2">
        <v>5</v>
      </c>
      <c r="C49" s="58">
        <v>1012</v>
      </c>
      <c r="D49" s="56">
        <v>267.07799999999997</v>
      </c>
      <c r="E49" s="57">
        <v>0.26391100000000001</v>
      </c>
      <c r="F49" s="58">
        <v>922</v>
      </c>
      <c r="G49" s="56">
        <v>50.607999999999997</v>
      </c>
      <c r="H49" s="57">
        <v>5.4889E-2</v>
      </c>
      <c r="I49" s="62">
        <v>2059</v>
      </c>
      <c r="J49" s="56">
        <v>56.255000000000003</v>
      </c>
      <c r="K49" s="63">
        <v>2.7321600000000001E-2</v>
      </c>
      <c r="L49" s="55">
        <v>2670</v>
      </c>
      <c r="M49" s="56">
        <v>48.000300000000003</v>
      </c>
      <c r="N49" s="57">
        <v>1.79776E-2</v>
      </c>
      <c r="O49" s="55">
        <v>3542</v>
      </c>
      <c r="P49" s="56">
        <v>35.877000000000002</v>
      </c>
      <c r="Q49" s="57">
        <v>1.0129000000000001E-2</v>
      </c>
      <c r="R49" s="55">
        <v>6930</v>
      </c>
      <c r="S49" s="56">
        <v>79.521000000000001</v>
      </c>
      <c r="T49" s="57">
        <v>1.14749E-2</v>
      </c>
      <c r="U49" s="1"/>
      <c r="V49" s="1"/>
    </row>
    <row r="50" spans="1:22" ht="15" x14ac:dyDescent="0.4">
      <c r="A50" s="1"/>
      <c r="B50" s="11" t="s" vm="3">
        <v>6</v>
      </c>
      <c r="C50" s="64"/>
      <c r="D50" s="44"/>
      <c r="E50" s="46"/>
      <c r="F50" s="64"/>
      <c r="G50" s="44"/>
      <c r="H50" s="46"/>
      <c r="I50" s="43"/>
      <c r="J50" s="44"/>
      <c r="K50" s="65"/>
      <c r="L50" s="66"/>
      <c r="M50" s="44"/>
      <c r="N50" s="46"/>
      <c r="O50" s="64"/>
      <c r="P50" s="44"/>
      <c r="Q50" s="46"/>
      <c r="R50" s="55">
        <v>12192</v>
      </c>
      <c r="S50" s="56">
        <v>169.761</v>
      </c>
      <c r="T50" s="57">
        <v>1.3923899999999999E-2</v>
      </c>
      <c r="U50" s="1"/>
      <c r="V50" s="1"/>
    </row>
    <row r="51" spans="1:22" ht="15" x14ac:dyDescent="0.4">
      <c r="A51" s="1"/>
      <c r="B51" s="11" t="s" vm="4">
        <v>7</v>
      </c>
      <c r="C51" s="64"/>
      <c r="D51" s="44"/>
      <c r="E51" s="46"/>
      <c r="F51" s="64"/>
      <c r="G51" s="44"/>
      <c r="H51" s="46"/>
      <c r="I51" s="43"/>
      <c r="J51" s="44"/>
      <c r="K51" s="65"/>
      <c r="L51" s="66"/>
      <c r="M51" s="44"/>
      <c r="N51" s="46"/>
      <c r="O51" s="64"/>
      <c r="P51" s="44"/>
      <c r="Q51" s="46"/>
      <c r="R51" s="55">
        <v>4464</v>
      </c>
      <c r="S51" s="56">
        <v>71.201999999999998</v>
      </c>
      <c r="T51" s="57">
        <v>1.5950300000000001E-2</v>
      </c>
      <c r="U51" s="1"/>
      <c r="V51" s="1"/>
    </row>
    <row r="52" spans="1:22" ht="15" x14ac:dyDescent="0.4">
      <c r="A52" s="1"/>
      <c r="B52" s="11" t="s" vm="5">
        <v>8</v>
      </c>
      <c r="C52" s="55">
        <v>1308</v>
      </c>
      <c r="D52" s="56">
        <v>469.04899999999998</v>
      </c>
      <c r="E52" s="57">
        <v>0.35859999999999997</v>
      </c>
      <c r="F52" s="55">
        <v>1166</v>
      </c>
      <c r="G52" s="56">
        <v>77.932000000000002</v>
      </c>
      <c r="H52" s="57">
        <v>6.6836999999999994E-2</v>
      </c>
      <c r="I52" s="62">
        <v>3538</v>
      </c>
      <c r="J52" s="56">
        <v>81.576999999999998</v>
      </c>
      <c r="K52" s="63">
        <v>2.3057399999999999E-2</v>
      </c>
      <c r="L52" s="55">
        <v>5084</v>
      </c>
      <c r="M52" s="56">
        <v>64.431700000000006</v>
      </c>
      <c r="N52" s="57">
        <v>1.26734E-2</v>
      </c>
      <c r="O52" s="55">
        <v>4675</v>
      </c>
      <c r="P52" s="56">
        <v>50.787399999999998</v>
      </c>
      <c r="Q52" s="57">
        <v>1.0863599999999999E-2</v>
      </c>
      <c r="R52" s="55">
        <v>14361</v>
      </c>
      <c r="S52" s="56">
        <v>153.31</v>
      </c>
      <c r="T52" s="57">
        <v>1.0675499999999999E-2</v>
      </c>
      <c r="U52" s="1"/>
      <c r="V52" s="1"/>
    </row>
    <row r="53" spans="1:22" ht="15" x14ac:dyDescent="0.4">
      <c r="A53" s="1"/>
      <c r="B53" s="4" t="s" vm="6">
        <v>9</v>
      </c>
      <c r="C53" s="59">
        <v>1181</v>
      </c>
      <c r="D53" s="40">
        <v>451.37799999999999</v>
      </c>
      <c r="E53" s="42">
        <v>0.38219999999999998</v>
      </c>
      <c r="F53" s="59">
        <v>1106</v>
      </c>
      <c r="G53" s="40">
        <v>165.619</v>
      </c>
      <c r="H53" s="42">
        <v>0.14974599999999999</v>
      </c>
      <c r="I53" s="28">
        <v>3251</v>
      </c>
      <c r="J53" s="40">
        <v>140.166</v>
      </c>
      <c r="K53" s="61">
        <v>4.3114699999999999E-2</v>
      </c>
      <c r="L53" s="59">
        <v>2116</v>
      </c>
      <c r="M53" s="40">
        <v>54.2592</v>
      </c>
      <c r="N53" s="42">
        <v>2.56423E-2</v>
      </c>
      <c r="O53" s="54">
        <v>737</v>
      </c>
      <c r="P53" s="40">
        <v>10.7691</v>
      </c>
      <c r="Q53" s="42">
        <v>1.4612099999999999E-2</v>
      </c>
      <c r="R53" s="59">
        <v>1838</v>
      </c>
      <c r="S53" s="40">
        <v>57.976999999999997</v>
      </c>
      <c r="T53" s="42">
        <v>3.1543500000000002E-2</v>
      </c>
      <c r="U53" s="1"/>
      <c r="V53" s="1"/>
    </row>
    <row r="54" spans="1:22" ht="15" x14ac:dyDescent="0.4">
      <c r="A54" s="1"/>
      <c r="B54" s="4" t="s" vm="7">
        <v>10</v>
      </c>
      <c r="C54" s="54">
        <v>201</v>
      </c>
      <c r="D54" s="40">
        <v>81.590999999999994</v>
      </c>
      <c r="E54" s="42">
        <v>0.40592400000000001</v>
      </c>
      <c r="F54" s="54">
        <v>158</v>
      </c>
      <c r="G54" s="40">
        <v>17.419</v>
      </c>
      <c r="H54" s="42">
        <v>0.110249</v>
      </c>
      <c r="I54" s="8">
        <v>374</v>
      </c>
      <c r="J54" s="40">
        <v>10.984999999999999</v>
      </c>
      <c r="K54" s="61">
        <v>2.9372499999999999E-2</v>
      </c>
      <c r="L54" s="54">
        <v>386</v>
      </c>
      <c r="M54" s="40">
        <v>8.0368999999999993</v>
      </c>
      <c r="N54" s="42">
        <v>2.0820999999999999E-2</v>
      </c>
      <c r="O54" s="54">
        <v>394</v>
      </c>
      <c r="P54" s="40">
        <v>9.5198</v>
      </c>
      <c r="Q54" s="42">
        <v>2.41619E-2</v>
      </c>
      <c r="R54" s="54">
        <v>657</v>
      </c>
      <c r="S54" s="40">
        <v>18.023</v>
      </c>
      <c r="T54" s="42">
        <v>2.7432600000000001E-2</v>
      </c>
      <c r="U54" s="1"/>
      <c r="V54" s="1"/>
    </row>
    <row r="55" spans="1:22" ht="15" x14ac:dyDescent="0.4">
      <c r="A55" s="1"/>
      <c r="B55" s="4" t="s" vm="8">
        <v>11</v>
      </c>
      <c r="C55" s="54">
        <v>44</v>
      </c>
      <c r="D55" s="40">
        <v>12.27</v>
      </c>
      <c r="E55" s="42">
        <v>0.278864</v>
      </c>
      <c r="F55" s="54">
        <v>37</v>
      </c>
      <c r="G55" s="40">
        <v>5.5069999999999997</v>
      </c>
      <c r="H55" s="42">
        <v>0.14882500000000001</v>
      </c>
      <c r="I55" s="8">
        <v>110</v>
      </c>
      <c r="J55" s="40">
        <v>3.173</v>
      </c>
      <c r="K55" s="61">
        <v>2.88477E-2</v>
      </c>
      <c r="L55" s="54">
        <v>63</v>
      </c>
      <c r="M55" s="40">
        <v>1.3332999999999999</v>
      </c>
      <c r="N55" s="42">
        <v>2.1163499999999998E-2</v>
      </c>
      <c r="O55" s="67">
        <v>27</v>
      </c>
      <c r="P55" s="68">
        <v>0.58660000000000001</v>
      </c>
      <c r="Q55" s="69">
        <v>2.1727699999999999E-2</v>
      </c>
      <c r="R55" s="59">
        <v>1062</v>
      </c>
      <c r="S55" s="40">
        <v>43.149000000000001</v>
      </c>
      <c r="T55" s="42">
        <v>4.0630100000000002E-2</v>
      </c>
      <c r="U55" s="1"/>
      <c r="V55" s="1"/>
    </row>
    <row r="56" spans="1:22" ht="15.5" thickBot="1" x14ac:dyDescent="0.45">
      <c r="A56" s="1"/>
      <c r="B56" s="48" t="s" vm="9">
        <v>12</v>
      </c>
      <c r="C56" s="60">
        <f>SUM(C49:C52)</f>
        <v>2320</v>
      </c>
      <c r="D56" s="50">
        <f>SUM(D49:D52)</f>
        <v>736.12699999999995</v>
      </c>
      <c r="E56" s="52">
        <f>SUM(D56/C56)</f>
        <v>0.31729612068965513</v>
      </c>
      <c r="F56" s="60">
        <f>SUM(F49:F52)</f>
        <v>2088</v>
      </c>
      <c r="G56" s="50">
        <f>SUM(G49:G52)</f>
        <v>128.54</v>
      </c>
      <c r="H56" s="52">
        <f>SUM(G56/F56)</f>
        <v>6.1561302681992336E-2</v>
      </c>
      <c r="I56" s="49">
        <f>SUM(I49:I52)</f>
        <v>5597</v>
      </c>
      <c r="J56" s="50">
        <f>SUM(J49:J52)</f>
        <v>137.83199999999999</v>
      </c>
      <c r="K56" s="70">
        <f>SUM(J56/I56)</f>
        <v>2.4626049669465785E-2</v>
      </c>
      <c r="L56" s="60">
        <f>SUM(L49:L52)</f>
        <v>7754</v>
      </c>
      <c r="M56" s="50">
        <f>SUM(M49:M52)</f>
        <v>112.43200000000002</v>
      </c>
      <c r="N56" s="52">
        <f>SUM(M56/L56)</f>
        <v>1.4499871034304878E-2</v>
      </c>
      <c r="O56" s="60">
        <f>SUM(O49:O52)</f>
        <v>8217</v>
      </c>
      <c r="P56" s="50">
        <f>SUM(P49:P52)</f>
        <v>86.664400000000001</v>
      </c>
      <c r="Q56" s="52">
        <f>SUM(P56/O56)</f>
        <v>1.0546963612023853E-2</v>
      </c>
      <c r="R56" s="60">
        <f>SUM(R49:R52)</f>
        <v>37947</v>
      </c>
      <c r="S56" s="50">
        <f>SUM(S49:S52)</f>
        <v>473.79399999999998</v>
      </c>
      <c r="T56" s="52">
        <f>SUM(S56/R56)</f>
        <v>1.2485677392152212E-2</v>
      </c>
      <c r="U56" s="1"/>
      <c r="V56" s="1"/>
    </row>
    <row r="57" spans="1:22" ht="15.5" thickBot="1" x14ac:dyDescent="0.45">
      <c r="A57" s="1"/>
      <c r="B57" s="71" t="s">
        <v>29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1"/>
      <c r="V57" s="1"/>
    </row>
    <row r="58" spans="1:22" ht="1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35">
      <c r="F59" s="17"/>
      <c r="G59" s="25"/>
      <c r="I59" s="17"/>
      <c r="J59" s="17"/>
      <c r="K59" s="17"/>
    </row>
    <row r="60" spans="1:22" x14ac:dyDescent="0.35">
      <c r="F60" s="17"/>
      <c r="G60" s="25"/>
      <c r="I60" s="26"/>
      <c r="J60" s="17"/>
      <c r="K60" s="17"/>
    </row>
    <row r="61" spans="1:22" x14ac:dyDescent="0.35">
      <c r="F61" s="17"/>
      <c r="G61" s="25"/>
      <c r="I61" s="26"/>
      <c r="J61" s="17"/>
      <c r="K61" s="17"/>
    </row>
    <row r="62" spans="1:22" x14ac:dyDescent="0.35">
      <c r="F62" s="17"/>
      <c r="G62" s="25"/>
      <c r="I62" s="26"/>
      <c r="J62" s="17"/>
      <c r="K62" s="17"/>
    </row>
    <row r="63" spans="1:22" x14ac:dyDescent="0.35">
      <c r="F63" s="17"/>
      <c r="G63" s="25"/>
      <c r="I63" s="26"/>
      <c r="J63" s="17"/>
      <c r="K63" s="17"/>
    </row>
    <row r="64" spans="1:22" x14ac:dyDescent="0.35">
      <c r="F64" s="17"/>
      <c r="G64" s="25"/>
      <c r="I64" s="26"/>
      <c r="J64" s="17"/>
      <c r="K64" s="17"/>
    </row>
    <row r="65" spans="6:11" x14ac:dyDescent="0.35">
      <c r="F65" s="17"/>
      <c r="G65" s="25"/>
      <c r="I65" s="17"/>
      <c r="J65" s="17"/>
      <c r="K65" s="17"/>
    </row>
    <row r="66" spans="6:11" x14ac:dyDescent="0.35">
      <c r="F66" s="17"/>
      <c r="G66" s="25"/>
      <c r="I66" s="26"/>
      <c r="J66" s="17"/>
      <c r="K66" s="17"/>
    </row>
  </sheetData>
  <mergeCells count="22">
    <mergeCell ref="A1:M1"/>
    <mergeCell ref="B3:E3"/>
    <mergeCell ref="B15:E15"/>
    <mergeCell ref="B17:H17"/>
    <mergeCell ref="C18:E18"/>
    <mergeCell ref="F18:H18"/>
    <mergeCell ref="B29:H29"/>
    <mergeCell ref="B31:Q31"/>
    <mergeCell ref="C32:E32"/>
    <mergeCell ref="F32:H32"/>
    <mergeCell ref="I32:K32"/>
    <mergeCell ref="L32:N32"/>
    <mergeCell ref="O32:Q32"/>
    <mergeCell ref="B57:T57"/>
    <mergeCell ref="B43:Q43"/>
    <mergeCell ref="B45:T45"/>
    <mergeCell ref="C46:E46"/>
    <mergeCell ref="F46:H46"/>
    <mergeCell ref="I46:K46"/>
    <mergeCell ref="L46:N46"/>
    <mergeCell ref="O46:Q46"/>
    <mergeCell ref="R46:T4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3767AD875C54490CADE0FF4C8913A" ma:contentTypeVersion="12" ma:contentTypeDescription="Create a new document." ma:contentTypeScope="" ma:versionID="d64f46cb7dc801aa731e6d3a5ed0d84d">
  <xsd:schema xmlns:xsd="http://www.w3.org/2001/XMLSchema" xmlns:xs="http://www.w3.org/2001/XMLSchema" xmlns:p="http://schemas.microsoft.com/office/2006/metadata/properties" xmlns:ns2="4ed51042-8f70-4ee5-b78e-09244b73d626" xmlns:ns3="1605abb2-17eb-4460-93a0-4b01ca7ad98f" targetNamespace="http://schemas.microsoft.com/office/2006/metadata/properties" ma:root="true" ma:fieldsID="4afcd63e03aad31fbb844cb421a0edef" ns2:_="" ns3:_="">
    <xsd:import namespace="4ed51042-8f70-4ee5-b78e-09244b73d626"/>
    <xsd:import namespace="1605abb2-17eb-4460-93a0-4b01ca7ad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dato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51042-8f70-4ee5-b78e-09244b73d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o" ma:index="15" nillable="true" ma:displayName="dato" ma:format="DateTime" ma:internalName="dato">
      <xsd:simpleType>
        <xsd:restriction base="dms:DateTim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05abb2-17eb-4460-93a0-4b01ca7ad9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4ed51042-8f70-4ee5-b78e-09244b73d62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EA98D-9E34-4010-B551-D2235C021215}"/>
</file>

<file path=customXml/itemProps2.xml><?xml version="1.0" encoding="utf-8"?>
<ds:datastoreItem xmlns:ds="http://schemas.openxmlformats.org/officeDocument/2006/customXml" ds:itemID="{290798C3-8022-4840-8731-A26C2F5AE49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ed51042-8f70-4ee5-b78e-09244b73d626"/>
    <ds:schemaRef ds:uri="1605abb2-17eb-4460-93a0-4b01ca7ad98f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D0D793-F8A0-4866-9EBD-FDB04FA9C0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Schouw</cp:lastModifiedBy>
  <cp:revision/>
  <dcterms:created xsi:type="dcterms:W3CDTF">2020-01-14T13:01:30Z</dcterms:created>
  <dcterms:modified xsi:type="dcterms:W3CDTF">2020-01-21T14:05:13Z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0x0101004713767AD875C54490CADE0FF4C8913A</vt:lpwstr>
  </property>
</Properties>
</file>