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eniorforeningenidanmark-my.sharepoint.com/personal/nsc_ida_dk/Documents/Desktop/"/>
    </mc:Choice>
  </mc:AlternateContent>
  <xr:revisionPtr revIDLastSave="3" documentId="8_{446FFDD0-C3BA-430D-BF58-39983B173251}" xr6:coauthVersionLast="45" xr6:coauthVersionMax="45" xr10:uidLastSave="{AAD9C4B8-8318-45D0-9084-A6CCB53D8451}"/>
  <bookViews>
    <workbookView xWindow="-110" yWindow="-110" windowWidth="19420" windowHeight="10420" xr2:uid="{9CA69323-6F9F-472A-A418-AB454FF2086D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75" i="1" l="1"/>
  <c r="AF75" i="1" s="1"/>
  <c r="AD75" i="1"/>
  <c r="AB75" i="1"/>
  <c r="AC75" i="1" s="1"/>
  <c r="AA75" i="1"/>
  <c r="Y75" i="1"/>
  <c r="Z75" i="1" s="1"/>
  <c r="X75" i="1"/>
  <c r="V75" i="1"/>
  <c r="W75" i="1" s="1"/>
  <c r="U75" i="1"/>
  <c r="S75" i="1"/>
  <c r="T75" i="1" s="1"/>
  <c r="R75" i="1"/>
  <c r="Q75" i="1"/>
  <c r="P75" i="1"/>
  <c r="O75" i="1"/>
  <c r="M75" i="1"/>
  <c r="N75" i="1" s="1"/>
  <c r="L75" i="1"/>
  <c r="K75" i="1"/>
  <c r="J75" i="1"/>
  <c r="I75" i="1"/>
  <c r="G75" i="1"/>
  <c r="H75" i="1" s="1"/>
  <c r="F75" i="1"/>
  <c r="D75" i="1"/>
  <c r="C75" i="1"/>
  <c r="E75" i="1" s="1"/>
  <c r="AE74" i="1"/>
  <c r="AF74" i="1" s="1"/>
  <c r="AD74" i="1"/>
  <c r="AB74" i="1"/>
  <c r="AA74" i="1"/>
  <c r="AC74" i="1" s="1"/>
  <c r="Y74" i="1"/>
  <c r="Z74" i="1" s="1"/>
  <c r="X74" i="1"/>
  <c r="W74" i="1"/>
  <c r="V74" i="1"/>
  <c r="U74" i="1"/>
  <c r="S74" i="1"/>
  <c r="T74" i="1" s="1"/>
  <c r="R74" i="1"/>
  <c r="Q74" i="1"/>
  <c r="P74" i="1"/>
  <c r="O74" i="1"/>
  <c r="M74" i="1"/>
  <c r="N74" i="1" s="1"/>
  <c r="L74" i="1"/>
  <c r="J74" i="1"/>
  <c r="K74" i="1" s="1"/>
  <c r="I74" i="1"/>
  <c r="G74" i="1"/>
  <c r="H74" i="1" s="1"/>
  <c r="F74" i="1"/>
  <c r="D74" i="1"/>
  <c r="C74" i="1"/>
  <c r="E74" i="1" s="1"/>
  <c r="S60" i="1"/>
  <c r="T60" i="1" s="1"/>
  <c r="R60" i="1"/>
  <c r="Q60" i="1"/>
  <c r="P60" i="1"/>
  <c r="O60" i="1"/>
  <c r="M60" i="1"/>
  <c r="N60" i="1" s="1"/>
  <c r="L60" i="1"/>
  <c r="J60" i="1"/>
  <c r="I60" i="1"/>
  <c r="K60" i="1" s="1"/>
  <c r="G60" i="1"/>
  <c r="H60" i="1" s="1"/>
  <c r="F60" i="1"/>
  <c r="D60" i="1"/>
  <c r="E60" i="1" s="1"/>
  <c r="C60" i="1"/>
  <c r="S59" i="1"/>
  <c r="T59" i="1" s="1"/>
  <c r="R59" i="1"/>
  <c r="P59" i="1"/>
  <c r="O59" i="1"/>
  <c r="Q59" i="1" s="1"/>
  <c r="M59" i="1"/>
  <c r="N59" i="1" s="1"/>
  <c r="L59" i="1"/>
  <c r="K59" i="1"/>
  <c r="J59" i="1"/>
  <c r="I59" i="1"/>
  <c r="G59" i="1"/>
  <c r="H59" i="1" s="1"/>
  <c r="F59" i="1"/>
  <c r="D59" i="1"/>
  <c r="C59" i="1"/>
  <c r="E59" i="1" s="1"/>
  <c r="P45" i="1"/>
  <c r="Q45" i="1" s="1"/>
  <c r="O45" i="1"/>
  <c r="M45" i="1"/>
  <c r="N45" i="1" s="1"/>
  <c r="L45" i="1"/>
  <c r="J45" i="1"/>
  <c r="K45" i="1" s="1"/>
  <c r="I45" i="1"/>
  <c r="G45" i="1"/>
  <c r="F45" i="1"/>
  <c r="H45" i="1" s="1"/>
  <c r="D45" i="1"/>
  <c r="E45" i="1" s="1"/>
  <c r="C45" i="1"/>
  <c r="Q44" i="1"/>
  <c r="P44" i="1"/>
  <c r="O44" i="1"/>
  <c r="M44" i="1"/>
  <c r="N44" i="1" s="1"/>
  <c r="L44" i="1"/>
  <c r="J44" i="1"/>
  <c r="I44" i="1"/>
  <c r="K44" i="1" s="1"/>
  <c r="G44" i="1"/>
  <c r="H44" i="1" s="1"/>
  <c r="F44" i="1"/>
  <c r="D44" i="1"/>
  <c r="E44" i="1" s="1"/>
  <c r="C44" i="1"/>
  <c r="G30" i="1"/>
  <c r="H30" i="1" s="1"/>
  <c r="F30" i="1"/>
  <c r="D30" i="1"/>
  <c r="C30" i="1"/>
  <c r="E30" i="1" s="1"/>
  <c r="G29" i="1"/>
  <c r="H29" i="1" s="1"/>
  <c r="F29" i="1"/>
  <c r="E29" i="1"/>
  <c r="D29" i="1"/>
  <c r="C29" i="1"/>
  <c r="D15" i="1"/>
  <c r="E15" i="1" s="1"/>
  <c r="C15" i="1"/>
  <c r="D14" i="1"/>
  <c r="E14" i="1" s="1"/>
  <c r="C14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9">
    <s v="BIDB"/>
    <s v="[Uddannelse].[IDA Gruppe].&amp;[Bachelorer]"/>
    <s v="[Uddannelse].[IDA Gruppe].&amp;[Diplomingeniør]"/>
    <s v="[Uddannelse].[IDA Gruppe].&amp;[Teknikumingeniør]"/>
    <s v="[Uddannelse].[IDA Gruppe].&amp;[Akademiingeniør]"/>
    <s v="[Uddannelse].[IDA Gruppe].&amp;[Civilingeniører]"/>
    <s v="[Uddannelse].[IDA Gruppe].&amp;[Cand.scient]"/>
    <s v="[Uddannelse].[IDA Gruppe].&amp;[Cand.it]"/>
    <s v="[Uddannelse].[IDA Gruppe].&amp;[Phd]"/>
  </metadataStrings>
  <mdxMetadata count="8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</mdxMetadata>
  <valueMetadata count="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</valueMetadata>
</metadata>
</file>

<file path=xl/sharedStrings.xml><?xml version="1.0" encoding="utf-8"?>
<sst xmlns="http://schemas.openxmlformats.org/spreadsheetml/2006/main" count="156" uniqueCount="44">
  <si>
    <t>Betalende medlemmer (antal)</t>
  </si>
  <si>
    <t>Brutto-ledige (antal)</t>
  </si>
  <si>
    <t>Procent</t>
  </si>
  <si>
    <t>Bachelorer</t>
  </si>
  <si>
    <t>Diplomingeniør</t>
  </si>
  <si>
    <t>Teknikumingeniør</t>
  </si>
  <si>
    <t>Akademiingeniør</t>
  </si>
  <si>
    <t>Civilingeniører</t>
  </si>
  <si>
    <t>Cand.scient</t>
  </si>
  <si>
    <t>Cand.it</t>
  </si>
  <si>
    <t>Phd</t>
  </si>
  <si>
    <t>Ingeniører under ét*</t>
  </si>
  <si>
    <t>Alle</t>
  </si>
  <si>
    <t>Kvinder</t>
  </si>
  <si>
    <t>Mænd</t>
  </si>
  <si>
    <t>Hovedstaden</t>
  </si>
  <si>
    <t>Sjælland</t>
  </si>
  <si>
    <t>Syddanmark</t>
  </si>
  <si>
    <t>Midtjylland</t>
  </si>
  <si>
    <t>Nordjylland</t>
  </si>
  <si>
    <t>&lt;1 år</t>
  </si>
  <si>
    <t>1 år</t>
  </si>
  <si>
    <t>2-4 år</t>
  </si>
  <si>
    <t>5-9 år</t>
  </si>
  <si>
    <t>10-14 år</t>
  </si>
  <si>
    <t>15+ år</t>
  </si>
  <si>
    <t>&lt; 25 år</t>
  </si>
  <si>
    <t>25-29 år</t>
  </si>
  <si>
    <t>30-34 år</t>
  </si>
  <si>
    <t>35-39 år</t>
  </si>
  <si>
    <t>40-44 år</t>
  </si>
  <si>
    <t>45-49 år</t>
  </si>
  <si>
    <t>50-54 år</t>
  </si>
  <si>
    <t>55-59 år</t>
  </si>
  <si>
    <t>60-64 år</t>
  </si>
  <si>
    <t>65- år</t>
  </si>
  <si>
    <t>2020 MARTS</t>
  </si>
  <si>
    <t>Ledighedstal marts</t>
  </si>
  <si>
    <t>Kilde: Akademikerne Tableau online - udtrukket d. 16/4 2020. Note: *Akademiingeniør, teknikumingeniør, diplomingeniør, civilingiør.</t>
  </si>
  <si>
    <t>Ledighedstal marts - køn</t>
  </si>
  <si>
    <t>Ledighedstal marts - Region</t>
  </si>
  <si>
    <t>Kilde: Akademikerne Tableau online - udtrukket d. 16/4 2020. Note: *Akademiingeniør, teknikumingeniør, diplomingeniør, civilingiør. Udlandet er ikke medtaget i tabellen</t>
  </si>
  <si>
    <t>Ledighedstal marts - Kandidatår</t>
  </si>
  <si>
    <t>Ledighedstal marts - Alder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</si>
</sst>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#,##0.0"/>
    <numFmt numFmtId="166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theme="1"/>
      <name val="Montserrat"/>
    </font>
    <font>
      <b/>
      <sz val="10"/>
      <color theme="1"/>
      <name val="Montserrat"/>
    </font>
    <font>
      <i/>
      <sz val="10"/>
      <color theme="1"/>
      <name val="Montserrat"/>
    </font>
    <font>
      <sz val="10"/>
      <color rgb="FF333333"/>
      <name val="Montserrat"/>
    </font>
    <font>
      <sz val="7"/>
      <color rgb="FF787878"/>
      <name val="Tableau Book"/>
    </font>
    <font>
      <b/>
      <sz val="7"/>
      <color rgb="FF333333"/>
      <name val="Tableau Book"/>
    </font>
    <font>
      <sz val="9"/>
      <color theme="1"/>
      <name val="Montserrat"/>
    </font>
    <font>
      <sz val="10"/>
      <name val="Montserrat"/>
    </font>
    <font>
      <i/>
      <sz val="10"/>
      <name val="Montserrat"/>
    </font>
    <font>
      <sz val="6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2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5" xfId="0" applyFont="1" applyBorder="1"/>
    <xf numFmtId="0" fontId="5" fillId="0" borderId="0" xfId="0" applyFont="1" applyAlignment="1">
      <alignment wrapText="1"/>
    </xf>
    <xf numFmtId="0" fontId="5" fillId="0" borderId="6" xfId="0" applyFont="1" applyBorder="1"/>
    <xf numFmtId="0" fontId="5" fillId="0" borderId="0" xfId="0" applyFont="1"/>
    <xf numFmtId="0" fontId="6" fillId="0" borderId="0" xfId="0" applyFont="1" applyAlignment="1">
      <alignment vertical="center" wrapText="1"/>
    </xf>
    <xf numFmtId="164" fontId="3" fillId="0" borderId="6" xfId="2" applyNumberFormat="1" applyFont="1" applyBorder="1"/>
    <xf numFmtId="164" fontId="3" fillId="0" borderId="0" xfId="2" applyNumberFormat="1" applyFont="1" applyBorder="1"/>
    <xf numFmtId="0" fontId="3" fillId="2" borderId="5" xfId="0" applyFont="1" applyFill="1" applyBorder="1"/>
    <xf numFmtId="3" fontId="3" fillId="2" borderId="0" xfId="0" applyNumberFormat="1" applyFont="1" applyFill="1"/>
    <xf numFmtId="165" fontId="3" fillId="2" borderId="0" xfId="0" applyNumberFormat="1" applyFont="1" applyFill="1"/>
    <xf numFmtId="164" fontId="3" fillId="2" borderId="6" xfId="2" applyNumberFormat="1" applyFont="1" applyFill="1" applyBorder="1"/>
    <xf numFmtId="164" fontId="3" fillId="0" borderId="0" xfId="2" applyNumberFormat="1" applyFont="1" applyFill="1" applyBorder="1"/>
    <xf numFmtId="3" fontId="3" fillId="0" borderId="0" xfId="0" applyNumberFormat="1" applyFont="1"/>
    <xf numFmtId="165" fontId="3" fillId="0" borderId="0" xfId="0" applyNumberFormat="1" applyFont="1"/>
    <xf numFmtId="166" fontId="3" fillId="0" borderId="0" xfId="1" applyNumberFormat="1" applyFont="1" applyFill="1" applyBorder="1"/>
    <xf numFmtId="3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164" fontId="3" fillId="0" borderId="6" xfId="2" applyNumberFormat="1" applyFont="1" applyFill="1" applyBorder="1"/>
    <xf numFmtId="164" fontId="3" fillId="0" borderId="0" xfId="0" applyNumberFormat="1" applyFont="1"/>
    <xf numFmtId="0" fontId="3" fillId="3" borderId="7" xfId="0" applyFont="1" applyFill="1" applyBorder="1"/>
    <xf numFmtId="3" fontId="3" fillId="3" borderId="8" xfId="0" applyNumberFormat="1" applyFont="1" applyFill="1" applyBorder="1"/>
    <xf numFmtId="164" fontId="3" fillId="3" borderId="9" xfId="2" applyNumberFormat="1" applyFont="1" applyFill="1" applyBorder="1"/>
    <xf numFmtId="166" fontId="3" fillId="0" borderId="0" xfId="0" applyNumberFormat="1" applyFont="1"/>
    <xf numFmtId="1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10" xfId="0" applyFont="1" applyBorder="1"/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6" xfId="0" applyFont="1" applyBorder="1" applyAlignment="1">
      <alignment wrapText="1"/>
    </xf>
    <xf numFmtId="166" fontId="3" fillId="2" borderId="0" xfId="1" applyNumberFormat="1" applyFont="1" applyFill="1" applyBorder="1"/>
    <xf numFmtId="0" fontId="3" fillId="2" borderId="0" xfId="0" applyFont="1" applyFill="1"/>
    <xf numFmtId="164" fontId="3" fillId="2" borderId="14" xfId="0" applyNumberFormat="1" applyFont="1" applyFill="1" applyBorder="1"/>
    <xf numFmtId="164" fontId="3" fillId="2" borderId="6" xfId="0" applyNumberFormat="1" applyFont="1" applyFill="1" applyBorder="1"/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0" fontId="8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166" fontId="3" fillId="3" borderId="8" xfId="0" applyNumberFormat="1" applyFont="1" applyFill="1" applyBorder="1"/>
    <xf numFmtId="164" fontId="3" fillId="3" borderId="15" xfId="0" applyNumberFormat="1" applyFont="1" applyFill="1" applyBorder="1"/>
    <xf numFmtId="0" fontId="5" fillId="0" borderId="5" xfId="0" applyFont="1" applyBorder="1" applyAlignment="1">
      <alignment wrapText="1"/>
    </xf>
    <xf numFmtId="0" fontId="6" fillId="0" borderId="5" xfId="0" applyFont="1" applyBorder="1" applyAlignment="1">
      <alignment vertical="center" wrapText="1"/>
    </xf>
    <xf numFmtId="166" fontId="3" fillId="0" borderId="5" xfId="1" applyNumberFormat="1" applyFont="1" applyFill="1" applyBorder="1"/>
    <xf numFmtId="164" fontId="3" fillId="0" borderId="6" xfId="0" applyNumberFormat="1" applyFont="1" applyBorder="1"/>
    <xf numFmtId="10" fontId="6" fillId="2" borderId="0" xfId="0" applyNumberFormat="1" applyFont="1" applyFill="1" applyAlignment="1">
      <alignment vertical="center" wrapText="1"/>
    </xf>
    <xf numFmtId="166" fontId="3" fillId="2" borderId="5" xfId="1" applyNumberFormat="1" applyFont="1" applyFill="1" applyBorder="1"/>
    <xf numFmtId="164" fontId="3" fillId="2" borderId="0" xfId="0" applyNumberFormat="1" applyFont="1" applyFill="1"/>
    <xf numFmtId="3" fontId="6" fillId="0" borderId="5" xfId="0" applyNumberFormat="1" applyFont="1" applyBorder="1" applyAlignment="1">
      <alignment vertical="center" wrapText="1"/>
    </xf>
    <xf numFmtId="0" fontId="11" fillId="0" borderId="5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6" xfId="0" applyFont="1" applyBorder="1" applyAlignment="1">
      <alignment wrapText="1"/>
    </xf>
    <xf numFmtId="1" fontId="6" fillId="0" borderId="0" xfId="0" applyNumberFormat="1" applyFont="1" applyAlignment="1">
      <alignment vertical="center" wrapText="1"/>
    </xf>
    <xf numFmtId="164" fontId="6" fillId="0" borderId="6" xfId="0" applyNumberFormat="1" applyFont="1" applyBorder="1" applyAlignment="1">
      <alignment vertical="center" wrapText="1"/>
    </xf>
    <xf numFmtId="0" fontId="6" fillId="0" borderId="5" xfId="0" applyFont="1" applyBorder="1" applyAlignment="1">
      <alignment vertical="top" wrapText="1"/>
    </xf>
    <xf numFmtId="164" fontId="6" fillId="0" borderId="0" xfId="0" applyNumberFormat="1" applyFont="1" applyAlignment="1">
      <alignment vertical="center" wrapText="1"/>
    </xf>
    <xf numFmtId="166" fontId="10" fillId="0" borderId="0" xfId="1" applyNumberFormat="1" applyFont="1" applyFill="1" applyBorder="1"/>
    <xf numFmtId="1" fontId="10" fillId="0" borderId="0" xfId="0" applyNumberFormat="1" applyFont="1"/>
    <xf numFmtId="164" fontId="10" fillId="0" borderId="6" xfId="0" applyNumberFormat="1" applyFont="1" applyBorder="1"/>
    <xf numFmtId="164" fontId="6" fillId="2" borderId="6" xfId="0" applyNumberFormat="1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vertical="center" wrapText="1"/>
    </xf>
    <xf numFmtId="166" fontId="10" fillId="2" borderId="0" xfId="1" applyNumberFormat="1" applyFont="1" applyFill="1" applyBorder="1"/>
    <xf numFmtId="1" fontId="10" fillId="2" borderId="0" xfId="0" applyNumberFormat="1" applyFont="1" applyFill="1"/>
    <xf numFmtId="164" fontId="10" fillId="2" borderId="6" xfId="0" applyNumberFormat="1" applyFont="1" applyFill="1" applyBorder="1"/>
    <xf numFmtId="166" fontId="10" fillId="2" borderId="5" xfId="1" applyNumberFormat="1" applyFont="1" applyFill="1" applyBorder="1"/>
    <xf numFmtId="3" fontId="6" fillId="0" borderId="5" xfId="0" applyNumberFormat="1" applyFont="1" applyBorder="1" applyAlignment="1">
      <alignment vertical="top" wrapText="1"/>
    </xf>
    <xf numFmtId="164" fontId="6" fillId="0" borderId="14" xfId="0" applyNumberFormat="1" applyFont="1" applyBorder="1" applyAlignment="1">
      <alignment vertical="center" wrapText="1"/>
    </xf>
    <xf numFmtId="3" fontId="6" fillId="2" borderId="5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166" fontId="3" fillId="4" borderId="5" xfId="1" applyNumberFormat="1" applyFont="1" applyFill="1" applyBorder="1"/>
    <xf numFmtId="0" fontId="3" fillId="4" borderId="0" xfId="0" applyFont="1" applyFill="1"/>
    <xf numFmtId="164" fontId="3" fillId="4" borderId="6" xfId="0" applyNumberFormat="1" applyFont="1" applyFill="1" applyBorder="1"/>
    <xf numFmtId="3" fontId="6" fillId="2" borderId="0" xfId="0" applyNumberFormat="1" applyFont="1" applyFill="1" applyAlignment="1">
      <alignment vertical="center" wrapText="1"/>
    </xf>
    <xf numFmtId="0" fontId="6" fillId="5" borderId="0" xfId="0" applyFont="1" applyFill="1" applyAlignment="1">
      <alignment vertical="top" wrapText="1"/>
    </xf>
    <xf numFmtId="0" fontId="6" fillId="5" borderId="5" xfId="0" applyFont="1" applyFill="1" applyBorder="1" applyAlignment="1">
      <alignment vertical="top" wrapText="1"/>
    </xf>
    <xf numFmtId="166" fontId="10" fillId="0" borderId="0" xfId="1" applyNumberFormat="1" applyFont="1" applyBorder="1"/>
    <xf numFmtId="0" fontId="6" fillId="2" borderId="5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vertical="top" wrapText="1"/>
    </xf>
    <xf numFmtId="1" fontId="6" fillId="2" borderId="0" xfId="0" applyNumberFormat="1" applyFont="1" applyFill="1" applyAlignment="1">
      <alignment vertical="center" wrapText="1"/>
    </xf>
    <xf numFmtId="3" fontId="6" fillId="2" borderId="5" xfId="0" applyNumberFormat="1" applyFont="1" applyFill="1" applyBorder="1" applyAlignment="1">
      <alignment vertical="top" wrapText="1"/>
    </xf>
    <xf numFmtId="1" fontId="3" fillId="2" borderId="0" xfId="0" applyNumberFormat="1" applyFont="1" applyFill="1"/>
    <xf numFmtId="17" fontId="2" fillId="0" borderId="1" xfId="3" applyNumberForma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0" xfId="0" applyFont="1"/>
    <xf numFmtId="0" fontId="12" fillId="0" borderId="0" xfId="0" applyFont="1" applyAlignment="1">
      <alignment vertical="top" wrapText="1"/>
    </xf>
    <xf numFmtId="10" fontId="8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3" fontId="8" fillId="0" borderId="0" xfId="0" applyNumberFormat="1" applyFont="1" applyAlignment="1">
      <alignment vertical="top" wrapText="1"/>
    </xf>
    <xf numFmtId="166" fontId="6" fillId="0" borderId="0" xfId="1" applyNumberFormat="1" applyFont="1" applyAlignment="1">
      <alignment vertical="center" wrapText="1"/>
    </xf>
    <xf numFmtId="0" fontId="12" fillId="5" borderId="0" xfId="0" applyFont="1" applyFill="1" applyAlignment="1">
      <alignment vertical="top" wrapText="1"/>
    </xf>
    <xf numFmtId="10" fontId="8" fillId="5" borderId="0" xfId="0" applyNumberFormat="1" applyFont="1" applyFill="1" applyAlignment="1">
      <alignment vertical="top" wrapText="1"/>
    </xf>
    <xf numFmtId="164" fontId="6" fillId="2" borderId="6" xfId="0" applyNumberFormat="1" applyFont="1" applyFill="1" applyBorder="1" applyAlignment="1">
      <alignment vertical="top" wrapText="1"/>
    </xf>
    <xf numFmtId="164" fontId="6" fillId="0" borderId="6" xfId="0" applyNumberFormat="1" applyFont="1" applyBorder="1" applyAlignment="1">
      <alignment vertical="top" wrapText="1"/>
    </xf>
    <xf numFmtId="164" fontId="6" fillId="5" borderId="0" xfId="0" applyNumberFormat="1" applyFont="1" applyFill="1" applyAlignment="1">
      <alignment vertical="top" wrapText="1"/>
    </xf>
    <xf numFmtId="164" fontId="6" fillId="2" borderId="0" xfId="0" applyNumberFormat="1" applyFont="1" applyFill="1" applyAlignment="1">
      <alignment vertical="top" wrapText="1"/>
    </xf>
    <xf numFmtId="164" fontId="6" fillId="0" borderId="0" xfId="0" applyNumberFormat="1" applyFont="1" applyAlignment="1">
      <alignment vertical="top" wrapText="1"/>
    </xf>
    <xf numFmtId="164" fontId="6" fillId="5" borderId="6" xfId="0" applyNumberFormat="1" applyFont="1" applyFill="1" applyBorder="1" applyAlignment="1">
      <alignment vertical="top" wrapText="1"/>
    </xf>
  </cellXfs>
  <cellStyles count="4">
    <cellStyle name="Komma" xfId="1" builtinId="3"/>
    <cellStyle name="Normal" xfId="0" builtinId="0"/>
    <cellStyle name="Overskrift 1" xfId="3" builtinId="16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BD31C-55DC-485E-952E-50525FD178B0}">
  <dimension ref="A1:AF83"/>
  <sheetViews>
    <sheetView tabSelected="1" topLeftCell="A4" zoomScale="60" zoomScaleNormal="60" workbookViewId="0">
      <selection activeCell="G10" sqref="G10"/>
    </sheetView>
  </sheetViews>
  <sheetFormatPr defaultRowHeight="14.5" x14ac:dyDescent="0.35"/>
  <cols>
    <col min="2" max="2" width="27.1796875" bestFit="1" customWidth="1"/>
    <col min="3" max="3" width="19.54296875" customWidth="1"/>
    <col min="4" max="4" width="14.81640625" customWidth="1"/>
    <col min="5" max="5" width="9.54296875" customWidth="1"/>
    <col min="6" max="6" width="21.453125" customWidth="1"/>
    <col min="7" max="7" width="17" customWidth="1"/>
    <col min="8" max="8" width="9.81640625" customWidth="1"/>
    <col min="9" max="9" width="21.1796875" customWidth="1"/>
    <col min="10" max="10" width="14.54296875" customWidth="1"/>
    <col min="11" max="11" width="11" customWidth="1"/>
    <col min="12" max="12" width="20.81640625" customWidth="1"/>
    <col min="13" max="13" width="14.54296875" customWidth="1"/>
    <col min="15" max="15" width="21" customWidth="1"/>
    <col min="16" max="16" width="13.54296875" customWidth="1"/>
    <col min="18" max="18" width="20.81640625" customWidth="1"/>
    <col min="19" max="19" width="14.81640625" customWidth="1"/>
    <col min="21" max="21" width="20.36328125" bestFit="1" customWidth="1"/>
    <col min="22" max="22" width="14.26953125" bestFit="1" customWidth="1"/>
    <col min="23" max="23" width="9" bestFit="1" customWidth="1"/>
    <col min="24" max="24" width="20.36328125" bestFit="1" customWidth="1"/>
    <col min="25" max="25" width="14.26953125" bestFit="1" customWidth="1"/>
    <col min="26" max="26" width="9" bestFit="1" customWidth="1"/>
    <col min="27" max="27" width="20.36328125" bestFit="1" customWidth="1"/>
    <col min="28" max="28" width="14.26953125" bestFit="1" customWidth="1"/>
    <col min="30" max="30" width="20.36328125" bestFit="1" customWidth="1"/>
    <col min="31" max="31" width="14.26953125" bestFit="1" customWidth="1"/>
  </cols>
  <sheetData>
    <row r="1" spans="1:22" ht="20" thickBot="1" x14ac:dyDescent="0.5">
      <c r="A1" s="87" t="s">
        <v>36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22" ht="16" thickTop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5" thickBot="1" x14ac:dyDescent="0.45">
      <c r="A3" s="1"/>
      <c r="B3" s="88" t="s">
        <v>37</v>
      </c>
      <c r="C3" s="89"/>
      <c r="D3" s="89"/>
      <c r="E3" s="90"/>
      <c r="F3" s="2"/>
      <c r="G3" s="1"/>
      <c r="H3" s="3"/>
      <c r="I3" s="3"/>
      <c r="J3" s="3"/>
      <c r="K3" s="3"/>
      <c r="L3" s="3"/>
      <c r="M3" s="3"/>
      <c r="N3" s="3"/>
      <c r="O3" s="1"/>
      <c r="P3" s="1"/>
      <c r="Q3" s="1"/>
      <c r="R3" s="1"/>
      <c r="S3" s="1"/>
      <c r="T3" s="1"/>
      <c r="U3" s="1"/>
      <c r="V3" s="1"/>
    </row>
    <row r="4" spans="1:22" ht="45" x14ac:dyDescent="0.4">
      <c r="A4" s="1"/>
      <c r="B4" s="4"/>
      <c r="C4" s="5" t="s">
        <v>0</v>
      </c>
      <c r="D4" s="5" t="s">
        <v>1</v>
      </c>
      <c r="E4" s="6" t="s">
        <v>2</v>
      </c>
      <c r="F4" s="7"/>
      <c r="G4" s="1"/>
      <c r="H4" s="1"/>
      <c r="I4" s="7"/>
      <c r="J4" s="7"/>
      <c r="K4" s="7"/>
      <c r="L4" s="7"/>
      <c r="M4" s="7"/>
      <c r="N4" s="7"/>
      <c r="O4" s="1"/>
      <c r="P4" s="1"/>
      <c r="Q4" s="1"/>
      <c r="R4" s="1"/>
      <c r="S4" s="1"/>
      <c r="T4" s="1"/>
      <c r="U4" s="1"/>
      <c r="V4" s="1"/>
    </row>
    <row r="5" spans="1:22" ht="15" x14ac:dyDescent="0.4">
      <c r="A5" s="1"/>
      <c r="B5" s="4" t="s" vm="1">
        <v>3</v>
      </c>
      <c r="C5" s="8">
        <v>899</v>
      </c>
      <c r="D5" s="8">
        <v>22</v>
      </c>
      <c r="E5" s="9">
        <v>2.4E-2</v>
      </c>
      <c r="F5" s="10"/>
      <c r="G5" s="1"/>
      <c r="H5" s="1"/>
      <c r="I5" s="7"/>
      <c r="J5" s="7"/>
      <c r="K5" s="7"/>
      <c r="L5" s="7"/>
      <c r="M5" s="7"/>
      <c r="N5" s="7"/>
      <c r="O5" s="1"/>
      <c r="P5" s="1"/>
      <c r="Q5" s="1"/>
      <c r="R5" s="1"/>
      <c r="S5" s="1"/>
      <c r="T5" s="1"/>
      <c r="U5" s="1"/>
      <c r="V5" s="1"/>
    </row>
    <row r="6" spans="1:22" ht="15" x14ac:dyDescent="0.4">
      <c r="A6" s="1"/>
      <c r="B6" s="11" t="s" vm="2">
        <v>4</v>
      </c>
      <c r="C6" s="12">
        <v>17579</v>
      </c>
      <c r="D6" s="13">
        <v>656</v>
      </c>
      <c r="E6" s="14">
        <v>3.6999999999999998E-2</v>
      </c>
      <c r="F6" s="15"/>
      <c r="G6" s="1"/>
      <c r="H6" s="1"/>
      <c r="I6" s="1"/>
      <c r="J6" s="16"/>
      <c r="K6" s="17"/>
      <c r="L6" s="15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 x14ac:dyDescent="0.4">
      <c r="A7" s="1"/>
      <c r="B7" s="11" t="s" vm="3">
        <v>5</v>
      </c>
      <c r="C7" s="12">
        <v>11945</v>
      </c>
      <c r="D7" s="13">
        <v>205</v>
      </c>
      <c r="E7" s="14">
        <v>1.7000000000000001E-2</v>
      </c>
      <c r="F7" s="15"/>
      <c r="G7" s="1"/>
      <c r="H7" s="1"/>
      <c r="I7" s="18"/>
      <c r="J7" s="1"/>
      <c r="K7" s="22"/>
      <c r="L7" s="1"/>
      <c r="M7" s="1"/>
      <c r="N7" s="1"/>
      <c r="O7" s="1"/>
      <c r="P7" s="1"/>
      <c r="Q7" s="1"/>
      <c r="R7" s="1"/>
      <c r="S7" s="1"/>
    </row>
    <row r="8" spans="1:22" ht="15" x14ac:dyDescent="0.4">
      <c r="A8" s="1"/>
      <c r="B8" s="11" t="s" vm="4">
        <v>6</v>
      </c>
      <c r="C8" s="12">
        <v>4340</v>
      </c>
      <c r="D8" s="13">
        <v>84</v>
      </c>
      <c r="E8" s="14">
        <v>1.9E-2</v>
      </c>
      <c r="F8" s="15"/>
      <c r="G8" s="107"/>
      <c r="H8" s="108"/>
      <c r="I8" s="109"/>
      <c r="J8" s="39"/>
      <c r="K8" s="40"/>
      <c r="L8" s="1"/>
      <c r="M8" s="1"/>
      <c r="N8" s="1"/>
      <c r="O8" s="1"/>
      <c r="P8" s="1"/>
      <c r="Q8" s="1"/>
      <c r="R8" s="1"/>
      <c r="S8" s="1"/>
    </row>
    <row r="9" spans="1:22" ht="15" x14ac:dyDescent="0.4">
      <c r="A9" s="1"/>
      <c r="B9" s="11" t="s" vm="5">
        <v>7</v>
      </c>
      <c r="C9" s="12">
        <v>29994</v>
      </c>
      <c r="D9" s="13">
        <v>638</v>
      </c>
      <c r="E9" s="14">
        <v>2.1000000000000001E-2</v>
      </c>
      <c r="F9" s="15"/>
      <c r="G9" s="110"/>
      <c r="H9" s="108"/>
      <c r="I9" s="111"/>
      <c r="J9" s="39"/>
      <c r="K9" s="42"/>
      <c r="L9" s="1"/>
      <c r="M9" s="1"/>
      <c r="N9" s="1"/>
      <c r="O9" s="1"/>
      <c r="P9" s="1"/>
      <c r="Q9" s="1"/>
      <c r="R9" s="1"/>
      <c r="S9" s="1"/>
    </row>
    <row r="10" spans="1:22" ht="15" x14ac:dyDescent="0.4">
      <c r="A10" s="1"/>
      <c r="B10" s="4" t="s" vm="6">
        <v>8</v>
      </c>
      <c r="C10" s="19">
        <v>10717</v>
      </c>
      <c r="D10" s="20">
        <v>939</v>
      </c>
      <c r="E10" s="21">
        <v>8.7999999999999995E-2</v>
      </c>
      <c r="F10" s="15"/>
      <c r="G10" s="110"/>
      <c r="H10" s="108"/>
      <c r="I10" s="112"/>
      <c r="J10" s="22"/>
      <c r="K10" s="18"/>
      <c r="L10" s="1"/>
      <c r="M10" s="22"/>
      <c r="N10" s="1"/>
      <c r="O10" s="1"/>
      <c r="P10" s="1"/>
      <c r="Q10" s="1"/>
      <c r="R10" s="1"/>
      <c r="S10" s="1"/>
    </row>
    <row r="11" spans="1:22" ht="15" x14ac:dyDescent="0.4">
      <c r="A11" s="1"/>
      <c r="B11" s="4" t="s" vm="7">
        <v>9</v>
      </c>
      <c r="C11" s="19">
        <v>2224</v>
      </c>
      <c r="D11" s="20">
        <v>122</v>
      </c>
      <c r="E11" s="21">
        <v>5.5E-2</v>
      </c>
      <c r="F11" s="1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22" ht="15" x14ac:dyDescent="0.4">
      <c r="A12" s="1"/>
      <c r="B12" s="4" t="s" vm="8">
        <v>10</v>
      </c>
      <c r="C12" s="19">
        <v>1463</v>
      </c>
      <c r="D12" s="20">
        <v>63</v>
      </c>
      <c r="E12" s="21">
        <v>4.2999999999999997E-2</v>
      </c>
      <c r="F12" s="1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 x14ac:dyDescent="0.4">
      <c r="A13" s="1"/>
      <c r="B13" s="4"/>
      <c r="C13" s="1"/>
      <c r="D13" s="17"/>
      <c r="E13" s="9"/>
      <c r="F13" s="1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5" thickBot="1" x14ac:dyDescent="0.45">
      <c r="A14" s="1"/>
      <c r="B14" s="23" t="s">
        <v>11</v>
      </c>
      <c r="C14" s="24">
        <f>SUM(C6:C9)</f>
        <v>63858</v>
      </c>
      <c r="D14" s="24">
        <f>SUM(D6:D9)</f>
        <v>1583</v>
      </c>
      <c r="E14" s="25">
        <f>SUM(D14/C14)</f>
        <v>2.4789376428951737E-2</v>
      </c>
      <c r="F14" s="15"/>
      <c r="G14" s="1"/>
      <c r="H14" s="1"/>
      <c r="I14" s="26"/>
      <c r="J14" s="27"/>
      <c r="K14" s="22"/>
      <c r="L14" s="26"/>
      <c r="M14" s="27"/>
      <c r="N14" s="22"/>
      <c r="O14" s="1"/>
      <c r="P14" s="1"/>
      <c r="Q14" s="1"/>
      <c r="R14" s="1"/>
      <c r="S14" s="1"/>
      <c r="T14" s="1"/>
      <c r="U14" s="1"/>
      <c r="V14" s="1"/>
    </row>
    <row r="15" spans="1:22" ht="15.5" thickBot="1" x14ac:dyDescent="0.45">
      <c r="A15" s="1"/>
      <c r="B15" s="23" t="s">
        <v>12</v>
      </c>
      <c r="C15" s="24">
        <f>SUM(C5:C12)</f>
        <v>79161</v>
      </c>
      <c r="D15" s="24">
        <f>SUM(D5:D12)</f>
        <v>2729</v>
      </c>
      <c r="E15" s="25">
        <f>SUM(D15/C15)</f>
        <v>3.4474046563332951E-2</v>
      </c>
      <c r="F15" s="15"/>
      <c r="G15" s="1"/>
      <c r="H15" s="1"/>
      <c r="I15" s="26"/>
      <c r="J15" s="27"/>
      <c r="K15" s="22"/>
      <c r="L15" s="26"/>
      <c r="M15" s="27"/>
      <c r="N15" s="22"/>
      <c r="O15" s="1"/>
      <c r="P15" s="1"/>
      <c r="Q15" s="1"/>
      <c r="R15" s="1"/>
      <c r="S15" s="1"/>
      <c r="T15" s="1"/>
      <c r="U15" s="1"/>
      <c r="V15" s="1"/>
    </row>
    <row r="16" spans="1:22" ht="15.5" thickBot="1" x14ac:dyDescent="0.45">
      <c r="A16" s="1"/>
      <c r="B16" s="91" t="s">
        <v>38</v>
      </c>
      <c r="C16" s="92"/>
      <c r="D16" s="92"/>
      <c r="E16" s="93"/>
      <c r="F16" s="2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5" thickBot="1" x14ac:dyDescent="0.45">
      <c r="A17" s="1"/>
      <c r="B17" s="28"/>
      <c r="C17" s="28"/>
      <c r="D17" s="28"/>
      <c r="E17" s="28"/>
      <c r="F17" s="2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5" thickBot="1" x14ac:dyDescent="0.45">
      <c r="A18" s="1"/>
      <c r="B18" s="88" t="s">
        <v>39</v>
      </c>
      <c r="C18" s="89"/>
      <c r="D18" s="89"/>
      <c r="E18" s="89"/>
      <c r="F18" s="89"/>
      <c r="G18" s="89"/>
      <c r="H18" s="90"/>
      <c r="I18" s="1"/>
      <c r="J18" s="1"/>
      <c r="K18" s="1"/>
      <c r="L18" s="1"/>
      <c r="M18" s="1"/>
      <c r="N18" s="1"/>
    </row>
    <row r="19" spans="1:22" ht="15" x14ac:dyDescent="0.4">
      <c r="A19" s="1"/>
      <c r="B19" s="29"/>
      <c r="C19" s="94" t="s">
        <v>13</v>
      </c>
      <c r="D19" s="94"/>
      <c r="E19" s="95"/>
      <c r="F19" s="94" t="s">
        <v>14</v>
      </c>
      <c r="G19" s="94"/>
      <c r="H19" s="96"/>
      <c r="I19" s="1"/>
      <c r="J19" s="1"/>
      <c r="K19" s="1"/>
    </row>
    <row r="20" spans="1:22" ht="34" customHeight="1" x14ac:dyDescent="0.4">
      <c r="A20" s="30"/>
      <c r="B20" s="31"/>
      <c r="C20" s="5" t="s">
        <v>0</v>
      </c>
      <c r="D20" s="5" t="s">
        <v>1</v>
      </c>
      <c r="E20" s="32" t="s">
        <v>2</v>
      </c>
      <c r="F20" s="5" t="s">
        <v>0</v>
      </c>
      <c r="G20" s="5" t="s">
        <v>1</v>
      </c>
      <c r="H20" s="33" t="s">
        <v>2</v>
      </c>
      <c r="I20" s="30"/>
      <c r="J20" s="30"/>
      <c r="K20" s="30"/>
    </row>
    <row r="21" spans="1:22" ht="15" x14ac:dyDescent="0.4">
      <c r="A21" s="1"/>
      <c r="B21" s="4" t="s" vm="1">
        <v>3</v>
      </c>
      <c r="C21" s="8">
        <v>171</v>
      </c>
      <c r="D21" s="8">
        <v>6</v>
      </c>
      <c r="E21" s="70">
        <v>3.5000000000000003E-2</v>
      </c>
      <c r="F21" s="8">
        <v>728</v>
      </c>
      <c r="G21" s="8">
        <v>16</v>
      </c>
      <c r="H21" s="57">
        <v>2.1999999999999999E-2</v>
      </c>
      <c r="I21" s="1"/>
      <c r="J21" s="1"/>
      <c r="K21" s="1"/>
    </row>
    <row r="22" spans="1:22" ht="15" x14ac:dyDescent="0.4">
      <c r="A22" s="1"/>
      <c r="B22" s="11" t="s" vm="2">
        <v>4</v>
      </c>
      <c r="C22" s="34">
        <v>3551</v>
      </c>
      <c r="D22" s="35">
        <v>173</v>
      </c>
      <c r="E22" s="36">
        <v>4.9000000000000002E-2</v>
      </c>
      <c r="F22" s="34">
        <v>14028</v>
      </c>
      <c r="G22" s="35">
        <v>483</v>
      </c>
      <c r="H22" s="37">
        <v>3.4000000000000002E-2</v>
      </c>
      <c r="I22" s="1"/>
      <c r="J22" s="1"/>
      <c r="K22" s="1"/>
    </row>
    <row r="23" spans="1:22" ht="15" x14ac:dyDescent="0.4">
      <c r="A23" s="1"/>
      <c r="B23" s="11" t="s" vm="3">
        <v>5</v>
      </c>
      <c r="C23" s="34">
        <v>1803</v>
      </c>
      <c r="D23" s="35">
        <v>39</v>
      </c>
      <c r="E23" s="36">
        <v>2.1999999999999999E-2</v>
      </c>
      <c r="F23" s="34">
        <v>3311</v>
      </c>
      <c r="G23" s="35">
        <v>60</v>
      </c>
      <c r="H23" s="37">
        <v>1.7999999999999999E-2</v>
      </c>
      <c r="I23" s="1"/>
      <c r="J23" s="110"/>
      <c r="K23" s="108"/>
      <c r="L23" s="109"/>
    </row>
    <row r="24" spans="1:22" ht="15" x14ac:dyDescent="0.4">
      <c r="A24" s="1"/>
      <c r="B24" s="11" t="s" vm="4">
        <v>6</v>
      </c>
      <c r="C24" s="34">
        <v>1029</v>
      </c>
      <c r="D24" s="35">
        <v>24</v>
      </c>
      <c r="E24" s="36">
        <v>2.3E-2</v>
      </c>
      <c r="F24" s="34">
        <v>10142</v>
      </c>
      <c r="G24" s="35">
        <v>166</v>
      </c>
      <c r="H24" s="37">
        <v>1.6E-2</v>
      </c>
      <c r="I24" s="1"/>
      <c r="J24" s="110"/>
      <c r="K24" s="108"/>
      <c r="L24" s="111"/>
    </row>
    <row r="25" spans="1:22" ht="15" x14ac:dyDescent="0.4">
      <c r="A25" s="1"/>
      <c r="B25" s="11" t="s" vm="5">
        <v>7</v>
      </c>
      <c r="C25" s="34">
        <v>7838</v>
      </c>
      <c r="D25" s="35">
        <v>185</v>
      </c>
      <c r="E25" s="36">
        <v>2.4E-2</v>
      </c>
      <c r="F25" s="34">
        <v>22156</v>
      </c>
      <c r="G25" s="35">
        <v>453</v>
      </c>
      <c r="H25" s="37">
        <v>0.02</v>
      </c>
      <c r="I25" s="38"/>
      <c r="J25" s="110"/>
      <c r="K25" s="108"/>
      <c r="L25" s="111"/>
      <c r="M25" s="1"/>
      <c r="N25" s="1"/>
      <c r="O25" s="1"/>
      <c r="P25" s="1"/>
      <c r="Q25" s="1"/>
      <c r="R25" s="1"/>
    </row>
    <row r="26" spans="1:22" ht="15" x14ac:dyDescent="0.4">
      <c r="A26" s="1"/>
      <c r="B26" s="4" t="s" vm="6">
        <v>8</v>
      </c>
      <c r="C26" s="41">
        <v>5074</v>
      </c>
      <c r="D26" s="8">
        <v>502</v>
      </c>
      <c r="E26" s="70">
        <v>9.9000000000000005E-2</v>
      </c>
      <c r="F26" s="41">
        <v>5643</v>
      </c>
      <c r="G26" s="8">
        <v>437</v>
      </c>
      <c r="H26" s="57">
        <v>7.6999999999999999E-2</v>
      </c>
      <c r="I26" s="38"/>
      <c r="J26" s="110"/>
      <c r="K26" s="108"/>
      <c r="L26" s="112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 x14ac:dyDescent="0.4">
      <c r="A27" s="1"/>
      <c r="B27" s="4" t="s" vm="7">
        <v>9</v>
      </c>
      <c r="C27" s="8">
        <v>835</v>
      </c>
      <c r="D27" s="8">
        <v>71</v>
      </c>
      <c r="E27" s="70">
        <v>8.5000000000000006E-2</v>
      </c>
      <c r="F27" s="41">
        <v>1389</v>
      </c>
      <c r="G27" s="8">
        <v>51</v>
      </c>
      <c r="H27" s="57">
        <v>3.6999999999999998E-2</v>
      </c>
      <c r="I27" s="38"/>
      <c r="J27" s="110"/>
      <c r="K27" s="108"/>
      <c r="L27" s="11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 x14ac:dyDescent="0.4">
      <c r="A28" s="1"/>
      <c r="B28" s="4" t="s" vm="8">
        <v>10</v>
      </c>
      <c r="C28" s="8">
        <v>635</v>
      </c>
      <c r="D28" s="8">
        <v>32</v>
      </c>
      <c r="E28" s="70">
        <v>0.05</v>
      </c>
      <c r="F28" s="8">
        <v>828</v>
      </c>
      <c r="G28" s="8">
        <v>31</v>
      </c>
      <c r="H28" s="57">
        <v>3.6999999999999998E-2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5" thickBot="1" x14ac:dyDescent="0.45">
      <c r="A29" s="1"/>
      <c r="B29" s="23" t="s">
        <v>11</v>
      </c>
      <c r="C29" s="43">
        <f>SUM(C22:C25)</f>
        <v>14221</v>
      </c>
      <c r="D29" s="43">
        <f>SUM(D22:D25)</f>
        <v>421</v>
      </c>
      <c r="E29" s="44">
        <f>SUM(D29/C29)</f>
        <v>2.9604106602911188E-2</v>
      </c>
      <c r="F29" s="43">
        <f>SUM(F22:F25)</f>
        <v>49637</v>
      </c>
      <c r="G29" s="43">
        <f>SUM(G22:G25)</f>
        <v>1162</v>
      </c>
      <c r="H29" s="44">
        <f>SUM(G29/F29)</f>
        <v>2.3409956282611763E-2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5" thickBot="1" x14ac:dyDescent="0.45">
      <c r="A30" s="1"/>
      <c r="B30" s="23" t="s">
        <v>12</v>
      </c>
      <c r="C30" s="24">
        <f>SUM(C21:C28)</f>
        <v>20936</v>
      </c>
      <c r="D30" s="24">
        <f>SUM(D21:D28)</f>
        <v>1032</v>
      </c>
      <c r="E30" s="44">
        <f>SUM(D30/C30)</f>
        <v>4.9293083683607186E-2</v>
      </c>
      <c r="F30" s="24">
        <f>SUM(F21:F28)</f>
        <v>58225</v>
      </c>
      <c r="G30" s="24">
        <f>SUM(G21:G28)</f>
        <v>1697</v>
      </c>
      <c r="H30" s="44">
        <f>SUM(G30/F30)</f>
        <v>2.9145556032632032E-2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5" thickBot="1" x14ac:dyDescent="0.45">
      <c r="A31" s="1"/>
      <c r="B31" s="97" t="s">
        <v>38</v>
      </c>
      <c r="C31" s="98"/>
      <c r="D31" s="98"/>
      <c r="E31" s="98"/>
      <c r="F31" s="98"/>
      <c r="G31" s="98"/>
      <c r="H31" s="9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5" thickBot="1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4" ht="15.5" thickBot="1" x14ac:dyDescent="0.45">
      <c r="A33" s="1"/>
      <c r="B33" s="88" t="s">
        <v>40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90"/>
      <c r="R33" s="1"/>
      <c r="S33" s="1"/>
      <c r="T33" s="1"/>
      <c r="U33" s="1"/>
      <c r="V33" s="1"/>
    </row>
    <row r="34" spans="1:24" ht="18.649999999999999" customHeight="1" x14ac:dyDescent="0.4">
      <c r="A34" s="1"/>
      <c r="B34" s="29"/>
      <c r="C34" s="100" t="s">
        <v>15</v>
      </c>
      <c r="D34" s="94"/>
      <c r="E34" s="96"/>
      <c r="F34" s="100" t="s">
        <v>16</v>
      </c>
      <c r="G34" s="94"/>
      <c r="H34" s="96"/>
      <c r="I34" s="100" t="s">
        <v>17</v>
      </c>
      <c r="J34" s="94"/>
      <c r="K34" s="96"/>
      <c r="L34" s="100" t="s">
        <v>18</v>
      </c>
      <c r="M34" s="94"/>
      <c r="N34" s="96"/>
      <c r="O34" s="100" t="s">
        <v>19</v>
      </c>
      <c r="P34" s="94"/>
      <c r="Q34" s="96"/>
      <c r="R34" s="1"/>
      <c r="S34" s="1"/>
      <c r="T34" s="1"/>
      <c r="U34" s="1"/>
      <c r="V34" s="1"/>
    </row>
    <row r="35" spans="1:24" ht="30.65" customHeight="1" x14ac:dyDescent="0.4">
      <c r="A35" s="1"/>
      <c r="B35" s="4"/>
      <c r="C35" s="45" t="s">
        <v>0</v>
      </c>
      <c r="D35" s="5" t="s">
        <v>1</v>
      </c>
      <c r="E35" s="33" t="s">
        <v>2</v>
      </c>
      <c r="F35" s="45" t="s">
        <v>0</v>
      </c>
      <c r="G35" s="5" t="s">
        <v>1</v>
      </c>
      <c r="H35" s="33" t="s">
        <v>2</v>
      </c>
      <c r="I35" s="45" t="s">
        <v>0</v>
      </c>
      <c r="J35" s="5" t="s">
        <v>1</v>
      </c>
      <c r="K35" s="33" t="s">
        <v>2</v>
      </c>
      <c r="L35" s="45" t="s">
        <v>0</v>
      </c>
      <c r="M35" s="5" t="s">
        <v>1</v>
      </c>
      <c r="N35" s="33" t="s">
        <v>2</v>
      </c>
      <c r="O35" s="45" t="s">
        <v>0</v>
      </c>
      <c r="P35" s="5" t="s">
        <v>1</v>
      </c>
      <c r="Q35" s="33" t="s">
        <v>2</v>
      </c>
      <c r="R35" s="1"/>
      <c r="S35" s="1"/>
      <c r="T35" s="1"/>
      <c r="U35" s="1"/>
      <c r="V35" s="1"/>
    </row>
    <row r="36" spans="1:24" ht="15" x14ac:dyDescent="0.4">
      <c r="A36" s="1"/>
      <c r="B36" s="4" t="s" vm="1">
        <v>3</v>
      </c>
      <c r="C36" s="46">
        <v>382</v>
      </c>
      <c r="D36" s="8">
        <v>10</v>
      </c>
      <c r="E36" s="57">
        <v>2.5999999999999999E-2</v>
      </c>
      <c r="F36" s="46">
        <v>231</v>
      </c>
      <c r="G36" s="8">
        <v>7</v>
      </c>
      <c r="H36" s="57">
        <v>0.03</v>
      </c>
      <c r="I36" s="46">
        <v>115</v>
      </c>
      <c r="J36" s="8">
        <v>3</v>
      </c>
      <c r="K36" s="57">
        <v>2.5999999999999999E-2</v>
      </c>
      <c r="L36" s="46">
        <v>231</v>
      </c>
      <c r="M36" s="8">
        <v>7</v>
      </c>
      <c r="N36" s="57">
        <v>0.03</v>
      </c>
      <c r="O36" s="46">
        <v>75</v>
      </c>
      <c r="P36" s="8">
        <v>2</v>
      </c>
      <c r="Q36" s="57">
        <v>2.7E-2</v>
      </c>
      <c r="R36" s="1"/>
      <c r="S36" s="1"/>
      <c r="T36" s="1"/>
      <c r="U36" s="1"/>
      <c r="V36" s="1"/>
    </row>
    <row r="37" spans="1:24" ht="15" x14ac:dyDescent="0.4">
      <c r="A37" s="1"/>
      <c r="B37" s="11" t="s" vm="2">
        <v>4</v>
      </c>
      <c r="C37" s="71">
        <v>6181</v>
      </c>
      <c r="D37" s="72">
        <v>254</v>
      </c>
      <c r="E37" s="63">
        <v>4.1000000000000002E-2</v>
      </c>
      <c r="F37" s="71">
        <v>1709</v>
      </c>
      <c r="G37" s="72">
        <v>38</v>
      </c>
      <c r="H37" s="63">
        <v>2.1999999999999999E-2</v>
      </c>
      <c r="I37" s="71">
        <v>4012</v>
      </c>
      <c r="J37" s="72">
        <v>149</v>
      </c>
      <c r="K37" s="63">
        <v>3.6999999999999998E-2</v>
      </c>
      <c r="L37" s="71">
        <v>4896</v>
      </c>
      <c r="M37" s="72">
        <v>188</v>
      </c>
      <c r="N37" s="63">
        <v>3.7999999999999999E-2</v>
      </c>
      <c r="O37" s="73">
        <v>65</v>
      </c>
      <c r="P37" s="72">
        <v>27</v>
      </c>
      <c r="Q37" s="63">
        <v>4.1000000000000002E-2</v>
      </c>
      <c r="R37" s="1"/>
      <c r="S37" s="1"/>
      <c r="T37" s="1"/>
      <c r="U37" s="1"/>
      <c r="V37" s="1"/>
    </row>
    <row r="38" spans="1:24" ht="15" x14ac:dyDescent="0.4">
      <c r="A38" s="1"/>
      <c r="B38" s="11" t="s" vm="3">
        <v>5</v>
      </c>
      <c r="C38" s="71">
        <v>3603</v>
      </c>
      <c r="D38" s="72">
        <v>75</v>
      </c>
      <c r="E38" s="63">
        <v>2.1000000000000001E-2</v>
      </c>
      <c r="F38" s="71">
        <v>1437</v>
      </c>
      <c r="G38" s="72">
        <v>25</v>
      </c>
      <c r="H38" s="63">
        <v>1.7000000000000001E-2</v>
      </c>
      <c r="I38" s="71">
        <v>3111</v>
      </c>
      <c r="J38" s="72">
        <v>54</v>
      </c>
      <c r="K38" s="63">
        <v>1.7000000000000001E-2</v>
      </c>
      <c r="L38" s="71">
        <v>3237</v>
      </c>
      <c r="M38" s="72">
        <v>44</v>
      </c>
      <c r="N38" s="63">
        <v>1.4E-2</v>
      </c>
      <c r="O38" s="72">
        <v>486</v>
      </c>
      <c r="P38" s="72">
        <v>7</v>
      </c>
      <c r="Q38" s="63">
        <v>1.4E-2</v>
      </c>
      <c r="R38" s="1"/>
      <c r="S38" s="1"/>
      <c r="T38" s="1"/>
      <c r="U38" s="1"/>
      <c r="V38" s="1"/>
    </row>
    <row r="39" spans="1:24" ht="15" x14ac:dyDescent="0.4">
      <c r="A39" s="1"/>
      <c r="B39" s="11" t="s" vm="4">
        <v>6</v>
      </c>
      <c r="C39" s="71">
        <v>2699</v>
      </c>
      <c r="D39" s="72">
        <v>51</v>
      </c>
      <c r="E39" s="63">
        <v>1.9E-2</v>
      </c>
      <c r="F39" s="82">
        <v>628</v>
      </c>
      <c r="G39" s="82">
        <v>10</v>
      </c>
      <c r="H39" s="119">
        <v>1.6E-2</v>
      </c>
      <c r="I39" s="73"/>
      <c r="J39" s="72"/>
      <c r="K39" s="63">
        <v>1.6E-2</v>
      </c>
      <c r="L39" s="73">
        <v>394</v>
      </c>
      <c r="M39" s="72">
        <v>13</v>
      </c>
      <c r="N39" s="63">
        <v>3.3000000000000002E-2</v>
      </c>
      <c r="O39" s="72">
        <v>334</v>
      </c>
      <c r="P39" s="72">
        <v>6</v>
      </c>
      <c r="Q39" s="63">
        <v>1.7999999999999999E-2</v>
      </c>
      <c r="R39" s="1"/>
      <c r="S39" s="1"/>
      <c r="T39" s="1"/>
      <c r="U39" s="1"/>
      <c r="V39" s="1"/>
    </row>
    <row r="40" spans="1:24" ht="15" x14ac:dyDescent="0.4">
      <c r="A40" s="1"/>
      <c r="B40" s="11" t="s" vm="5">
        <v>7</v>
      </c>
      <c r="C40" s="71">
        <v>16396</v>
      </c>
      <c r="D40" s="72">
        <v>343</v>
      </c>
      <c r="E40" s="63">
        <v>2.1000000000000001E-2</v>
      </c>
      <c r="F40" s="71">
        <v>2134</v>
      </c>
      <c r="G40" s="72">
        <v>31</v>
      </c>
      <c r="H40" s="63">
        <v>1.4999999999999999E-2</v>
      </c>
      <c r="I40" s="71">
        <v>3013</v>
      </c>
      <c r="J40" s="72">
        <v>80</v>
      </c>
      <c r="K40" s="63">
        <v>2.7E-2</v>
      </c>
      <c r="L40" s="71">
        <v>4584</v>
      </c>
      <c r="M40" s="72">
        <v>101</v>
      </c>
      <c r="N40" s="63">
        <v>2.1999999999999999E-2</v>
      </c>
      <c r="O40" s="71">
        <v>3558</v>
      </c>
      <c r="P40" s="72">
        <v>83</v>
      </c>
      <c r="Q40" s="63">
        <v>2.3E-2</v>
      </c>
      <c r="R40" s="1"/>
      <c r="S40" s="1"/>
      <c r="T40" s="1"/>
      <c r="U40" s="1"/>
      <c r="V40" s="1"/>
    </row>
    <row r="41" spans="1:24" ht="15" x14ac:dyDescent="0.4">
      <c r="A41" s="1"/>
      <c r="B41" s="4" t="s" vm="6">
        <v>8</v>
      </c>
      <c r="C41" s="52">
        <v>5755</v>
      </c>
      <c r="D41" s="8">
        <v>507</v>
      </c>
      <c r="E41" s="57">
        <v>8.7999999999999995E-2</v>
      </c>
      <c r="F41" s="46">
        <v>677</v>
      </c>
      <c r="G41" s="8">
        <v>44</v>
      </c>
      <c r="H41" s="57">
        <v>6.5000000000000002E-2</v>
      </c>
      <c r="I41" s="52">
        <v>1213</v>
      </c>
      <c r="J41" s="8">
        <v>117</v>
      </c>
      <c r="K41" s="57">
        <v>9.6000000000000002E-2</v>
      </c>
      <c r="L41" s="52">
        <v>2052</v>
      </c>
      <c r="M41" s="8">
        <v>181</v>
      </c>
      <c r="N41" s="57">
        <v>8.7999999999999995E-2</v>
      </c>
      <c r="O41" s="46">
        <v>906</v>
      </c>
      <c r="P41" s="8">
        <v>90</v>
      </c>
      <c r="Q41" s="57">
        <v>9.9000000000000005E-2</v>
      </c>
      <c r="R41" s="1"/>
      <c r="S41" s="1"/>
      <c r="T41" s="1"/>
      <c r="U41" s="1"/>
      <c r="V41" s="1"/>
    </row>
    <row r="42" spans="1:24" ht="15" x14ac:dyDescent="0.4">
      <c r="A42" s="1"/>
      <c r="B42" s="4" t="s" vm="7">
        <v>9</v>
      </c>
      <c r="C42" s="52">
        <v>1471</v>
      </c>
      <c r="D42" s="8">
        <v>65</v>
      </c>
      <c r="E42" s="57">
        <v>4.3999999999999997E-2</v>
      </c>
      <c r="F42" s="46">
        <v>122</v>
      </c>
      <c r="G42" s="8">
        <v>8</v>
      </c>
      <c r="H42" s="57">
        <v>6.6000000000000003E-2</v>
      </c>
      <c r="I42" s="46">
        <v>151</v>
      </c>
      <c r="J42" s="8">
        <v>9</v>
      </c>
      <c r="K42" s="57">
        <v>0.06</v>
      </c>
      <c r="L42" s="46">
        <v>299</v>
      </c>
      <c r="M42" s="8">
        <v>19</v>
      </c>
      <c r="N42" s="57">
        <v>6.4000000000000001E-2</v>
      </c>
      <c r="O42" s="46">
        <v>164</v>
      </c>
      <c r="P42" s="8">
        <v>21</v>
      </c>
      <c r="Q42" s="57">
        <v>0.128</v>
      </c>
      <c r="R42" s="1"/>
      <c r="S42" s="1"/>
      <c r="T42" s="1"/>
      <c r="U42" s="1"/>
      <c r="V42" s="1"/>
    </row>
    <row r="43" spans="1:24" ht="15" x14ac:dyDescent="0.4">
      <c r="A43" s="1"/>
      <c r="B43" s="4" t="s" vm="8">
        <v>10</v>
      </c>
      <c r="C43" s="46">
        <v>923</v>
      </c>
      <c r="D43" s="8">
        <v>44</v>
      </c>
      <c r="E43" s="57">
        <v>4.8000000000000001E-2</v>
      </c>
      <c r="F43" s="46">
        <v>62</v>
      </c>
      <c r="G43" s="8">
        <v>1</v>
      </c>
      <c r="H43" s="57">
        <v>1.6E-2</v>
      </c>
      <c r="I43" s="46">
        <v>96</v>
      </c>
      <c r="J43" s="8">
        <v>2</v>
      </c>
      <c r="K43" s="57">
        <v>2.1000000000000001E-2</v>
      </c>
      <c r="L43" s="46">
        <v>196</v>
      </c>
      <c r="M43" s="8">
        <v>13</v>
      </c>
      <c r="N43" s="57">
        <v>6.6000000000000003E-2</v>
      </c>
      <c r="O43" s="46">
        <v>75</v>
      </c>
      <c r="P43" s="8">
        <v>3</v>
      </c>
      <c r="Q43" s="57">
        <v>0.04</v>
      </c>
      <c r="R43" s="1"/>
      <c r="S43" s="1"/>
      <c r="T43" s="1"/>
      <c r="U43" s="1"/>
      <c r="V43" s="1"/>
    </row>
    <row r="44" spans="1:24" ht="15.5" thickBot="1" x14ac:dyDescent="0.45">
      <c r="A44" s="1"/>
      <c r="B44" s="23" t="s">
        <v>11</v>
      </c>
      <c r="C44" s="43">
        <f>SUM(C37:C40)</f>
        <v>28879</v>
      </c>
      <c r="D44" s="43">
        <f>SUM(D37:D40)</f>
        <v>723</v>
      </c>
      <c r="E44" s="44">
        <f>SUM(D44/C44)</f>
        <v>2.5035492918729873E-2</v>
      </c>
      <c r="F44" s="43">
        <f>SUM(F37:F40)</f>
        <v>5908</v>
      </c>
      <c r="G44" s="43">
        <f>SUM(G37:G40)</f>
        <v>104</v>
      </c>
      <c r="H44" s="44">
        <f>SUM(G44/F44)</f>
        <v>1.7603249830737983E-2</v>
      </c>
      <c r="I44" s="43">
        <f>SUM(I37:I40)</f>
        <v>10136</v>
      </c>
      <c r="J44" s="43">
        <f>SUM(J37:J40)</f>
        <v>283</v>
      </c>
      <c r="K44" s="44">
        <f>SUM(J44/I44)</f>
        <v>2.7920284135753749E-2</v>
      </c>
      <c r="L44" s="43">
        <f>SUM(L37:L40)</f>
        <v>13111</v>
      </c>
      <c r="M44" s="43">
        <f>SUM(M37:M40)</f>
        <v>346</v>
      </c>
      <c r="N44" s="44">
        <f>SUM(M44/L44)</f>
        <v>2.6390054153001295E-2</v>
      </c>
      <c r="O44" s="43">
        <f>SUM(O37:O40)</f>
        <v>4443</v>
      </c>
      <c r="P44" s="43">
        <f>SUM(P37:P40)</f>
        <v>123</v>
      </c>
      <c r="Q44" s="44">
        <f>SUM(P44/O44)</f>
        <v>2.7683997299122215E-2</v>
      </c>
      <c r="R44" s="1"/>
      <c r="S44" s="1"/>
      <c r="T44" s="1"/>
      <c r="U44" s="1"/>
      <c r="V44" s="1"/>
    </row>
    <row r="45" spans="1:24" ht="15.5" thickBot="1" x14ac:dyDescent="0.45">
      <c r="A45" s="1"/>
      <c r="B45" s="23" t="s">
        <v>12</v>
      </c>
      <c r="C45" s="24">
        <f>SUM(C36:C43)</f>
        <v>37410</v>
      </c>
      <c r="D45" s="24">
        <f>SUM(D36:D43)</f>
        <v>1349</v>
      </c>
      <c r="E45" s="44">
        <f>SUM(D45/C45)</f>
        <v>3.6059877038225073E-2</v>
      </c>
      <c r="F45" s="24">
        <f>SUM(F36:F43)</f>
        <v>7000</v>
      </c>
      <c r="G45" s="24">
        <f>SUM(G36:G43)</f>
        <v>164</v>
      </c>
      <c r="H45" s="44">
        <f>SUM(G45/F45)</f>
        <v>2.3428571428571427E-2</v>
      </c>
      <c r="I45" s="24">
        <f>SUM(I36:I43)</f>
        <v>11711</v>
      </c>
      <c r="J45" s="24">
        <f>SUM(J36:J43)</f>
        <v>414</v>
      </c>
      <c r="K45" s="44">
        <f>SUM(J45/I45)</f>
        <v>3.5351379045341989E-2</v>
      </c>
      <c r="L45" s="24">
        <f>SUM(L36:L43)</f>
        <v>15889</v>
      </c>
      <c r="M45" s="24">
        <f>SUM(M36:M43)</f>
        <v>566</v>
      </c>
      <c r="N45" s="44">
        <f>SUM(M45/L45)</f>
        <v>3.5622128516583799E-2</v>
      </c>
      <c r="O45" s="24">
        <f>SUM(O36:O43)</f>
        <v>5663</v>
      </c>
      <c r="P45" s="24">
        <f>SUM(P36:P43)</f>
        <v>239</v>
      </c>
      <c r="Q45" s="44">
        <f>SUM(P45/O45)</f>
        <v>4.2203778915769027E-2</v>
      </c>
      <c r="R45" s="1"/>
      <c r="S45" s="1"/>
      <c r="T45" s="1"/>
      <c r="U45" s="1"/>
      <c r="V45" s="1"/>
    </row>
    <row r="46" spans="1:24" ht="15.5" thickBot="1" x14ac:dyDescent="0.45">
      <c r="A46" s="1"/>
      <c r="B46" s="101" t="s">
        <v>41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3"/>
      <c r="R46" s="1"/>
      <c r="S46" s="1"/>
      <c r="T46" s="1"/>
      <c r="U46" s="1"/>
      <c r="V46" s="1"/>
    </row>
    <row r="47" spans="1:24" ht="15.5" thickBot="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10"/>
      <c r="W47" s="108"/>
      <c r="X47" s="109"/>
    </row>
    <row r="48" spans="1:24" ht="15.5" thickBot="1" x14ac:dyDescent="0.45">
      <c r="A48" s="1"/>
      <c r="B48" s="88" t="s">
        <v>42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90"/>
      <c r="U48" s="1"/>
      <c r="V48" s="110"/>
      <c r="W48" s="108"/>
      <c r="X48" s="111"/>
    </row>
    <row r="49" spans="1:32" ht="15" x14ac:dyDescent="0.4">
      <c r="A49" s="1"/>
      <c r="B49" s="29"/>
      <c r="C49" s="100" t="s">
        <v>20</v>
      </c>
      <c r="D49" s="94"/>
      <c r="E49" s="96"/>
      <c r="F49" s="100" t="s">
        <v>21</v>
      </c>
      <c r="G49" s="94"/>
      <c r="H49" s="96"/>
      <c r="I49" s="94" t="s">
        <v>22</v>
      </c>
      <c r="J49" s="94"/>
      <c r="K49" s="94"/>
      <c r="L49" s="100" t="s">
        <v>23</v>
      </c>
      <c r="M49" s="94"/>
      <c r="N49" s="96"/>
      <c r="O49" s="100" t="s">
        <v>24</v>
      </c>
      <c r="P49" s="94"/>
      <c r="Q49" s="96"/>
      <c r="R49" s="100" t="s">
        <v>25</v>
      </c>
      <c r="S49" s="94"/>
      <c r="T49" s="96"/>
      <c r="U49" s="1"/>
      <c r="V49" s="110"/>
      <c r="W49" s="108"/>
      <c r="X49" s="111"/>
    </row>
    <row r="50" spans="1:32" ht="30.65" customHeight="1" x14ac:dyDescent="0.4">
      <c r="A50" s="1"/>
      <c r="B50" s="4"/>
      <c r="C50" s="45" t="s">
        <v>0</v>
      </c>
      <c r="D50" s="5" t="s">
        <v>1</v>
      </c>
      <c r="E50" s="33" t="s">
        <v>2</v>
      </c>
      <c r="F50" s="45" t="s">
        <v>0</v>
      </c>
      <c r="G50" s="5" t="s">
        <v>1</v>
      </c>
      <c r="H50" s="33" t="s">
        <v>2</v>
      </c>
      <c r="I50" s="5" t="s">
        <v>0</v>
      </c>
      <c r="J50" s="5" t="s">
        <v>1</v>
      </c>
      <c r="K50" s="5" t="s">
        <v>2</v>
      </c>
      <c r="L50" s="45" t="s">
        <v>0</v>
      </c>
      <c r="M50" s="5" t="s">
        <v>1</v>
      </c>
      <c r="N50" s="33" t="s">
        <v>2</v>
      </c>
      <c r="O50" s="45" t="s">
        <v>0</v>
      </c>
      <c r="P50" s="5" t="s">
        <v>1</v>
      </c>
      <c r="Q50" s="33" t="s">
        <v>2</v>
      </c>
      <c r="R50" s="45" t="s">
        <v>0</v>
      </c>
      <c r="S50" s="5" t="s">
        <v>1</v>
      </c>
      <c r="T50" s="33" t="s">
        <v>2</v>
      </c>
      <c r="U50" s="1"/>
      <c r="V50" s="110"/>
      <c r="W50" s="108"/>
      <c r="X50" s="112"/>
    </row>
    <row r="51" spans="1:32" ht="15" x14ac:dyDescent="0.4">
      <c r="A51" s="1"/>
      <c r="B51" s="4" t="s" vm="1">
        <v>3</v>
      </c>
      <c r="C51" s="46">
        <v>20</v>
      </c>
      <c r="D51" s="8">
        <v>4</v>
      </c>
      <c r="E51" s="57">
        <v>0.2</v>
      </c>
      <c r="F51" s="74"/>
      <c r="G51" s="75"/>
      <c r="H51" s="76"/>
      <c r="I51" s="8">
        <v>197</v>
      </c>
      <c r="J51" s="8">
        <v>6</v>
      </c>
      <c r="K51" s="59">
        <v>0.03</v>
      </c>
      <c r="L51" s="46">
        <v>201</v>
      </c>
      <c r="M51" s="8">
        <v>1</v>
      </c>
      <c r="N51" s="57">
        <v>5.0000000000000001E-3</v>
      </c>
      <c r="O51" s="46">
        <v>127</v>
      </c>
      <c r="P51" s="8">
        <v>2</v>
      </c>
      <c r="Q51" s="57">
        <v>1.6E-2</v>
      </c>
      <c r="R51" s="46">
        <v>348</v>
      </c>
      <c r="S51" s="8">
        <v>9</v>
      </c>
      <c r="T51" s="57">
        <v>2.5999999999999999E-2</v>
      </c>
      <c r="U51" s="1"/>
      <c r="V51" s="110"/>
      <c r="W51" s="108"/>
      <c r="X51" s="112"/>
    </row>
    <row r="52" spans="1:32" ht="15" x14ac:dyDescent="0.4">
      <c r="A52" s="1"/>
      <c r="B52" s="11" t="s" vm="2">
        <v>4</v>
      </c>
      <c r="C52" s="73">
        <v>917</v>
      </c>
      <c r="D52" s="72">
        <v>326</v>
      </c>
      <c r="E52" s="63">
        <v>0.35599999999999998</v>
      </c>
      <c r="F52" s="73">
        <v>890</v>
      </c>
      <c r="G52" s="72">
        <v>69</v>
      </c>
      <c r="H52" s="63">
        <v>7.8E-2</v>
      </c>
      <c r="I52" s="77">
        <v>2255</v>
      </c>
      <c r="J52" s="72">
        <v>64</v>
      </c>
      <c r="K52" s="64">
        <v>2.8000000000000001E-2</v>
      </c>
      <c r="L52" s="71">
        <v>2726</v>
      </c>
      <c r="M52" s="72">
        <v>50</v>
      </c>
      <c r="N52" s="63">
        <v>1.7999999999999999E-2</v>
      </c>
      <c r="O52" s="71">
        <v>3366</v>
      </c>
      <c r="P52" s="72">
        <v>40</v>
      </c>
      <c r="Q52" s="63">
        <v>1.2E-2</v>
      </c>
      <c r="R52" s="71">
        <v>7420</v>
      </c>
      <c r="S52" s="72">
        <v>107</v>
      </c>
      <c r="T52" s="63">
        <v>1.4E-2</v>
      </c>
      <c r="U52" s="1"/>
      <c r="V52" s="110"/>
      <c r="W52" s="108"/>
      <c r="X52" s="111"/>
    </row>
    <row r="53" spans="1:32" ht="15" x14ac:dyDescent="0.4">
      <c r="A53" s="1"/>
      <c r="B53" s="11" t="s" vm="3">
        <v>5</v>
      </c>
      <c r="C53" s="50"/>
      <c r="D53" s="35"/>
      <c r="E53" s="37"/>
      <c r="F53" s="50"/>
      <c r="G53" s="35"/>
      <c r="H53" s="37"/>
      <c r="I53" s="34"/>
      <c r="J53" s="35"/>
      <c r="K53" s="51"/>
      <c r="L53" s="50"/>
      <c r="M53" s="35"/>
      <c r="N53" s="37"/>
      <c r="O53" s="50"/>
      <c r="P53" s="35"/>
      <c r="Q53" s="37"/>
      <c r="R53" s="71">
        <v>11945</v>
      </c>
      <c r="S53" s="72">
        <v>205</v>
      </c>
      <c r="T53" s="63">
        <v>1.7000000000000001E-2</v>
      </c>
      <c r="U53" s="1"/>
      <c r="V53" s="1"/>
    </row>
    <row r="54" spans="1:32" ht="15" x14ac:dyDescent="0.4">
      <c r="A54" s="1"/>
      <c r="B54" s="11" t="s" vm="4">
        <v>6</v>
      </c>
      <c r="C54" s="50"/>
      <c r="D54" s="35"/>
      <c r="E54" s="37"/>
      <c r="F54" s="50"/>
      <c r="G54" s="35"/>
      <c r="H54" s="37"/>
      <c r="I54" s="34"/>
      <c r="J54" s="35"/>
      <c r="K54" s="51"/>
      <c r="L54" s="50"/>
      <c r="M54" s="35"/>
      <c r="N54" s="37"/>
      <c r="O54" s="50"/>
      <c r="P54" s="35"/>
      <c r="Q54" s="37"/>
      <c r="R54" s="71">
        <v>4340</v>
      </c>
      <c r="S54" s="72">
        <v>84</v>
      </c>
      <c r="T54" s="63">
        <v>1.9E-2</v>
      </c>
      <c r="U54" s="1"/>
      <c r="V54" s="1"/>
    </row>
    <row r="55" spans="1:32" ht="15" x14ac:dyDescent="0.4">
      <c r="A55" s="1"/>
      <c r="B55" s="11" t="s" vm="5">
        <v>7</v>
      </c>
      <c r="C55" s="50">
        <v>1082</v>
      </c>
      <c r="D55" s="35">
        <v>212</v>
      </c>
      <c r="E55" s="37">
        <v>0.19600000000000001</v>
      </c>
      <c r="F55" s="71">
        <v>1195</v>
      </c>
      <c r="G55" s="72">
        <v>80</v>
      </c>
      <c r="H55" s="37">
        <v>6.7000000000000004E-2</v>
      </c>
      <c r="I55" s="77">
        <v>3462</v>
      </c>
      <c r="J55" s="72">
        <v>81</v>
      </c>
      <c r="K55" s="64">
        <v>2.3E-2</v>
      </c>
      <c r="L55" s="71">
        <v>5151</v>
      </c>
      <c r="M55" s="72">
        <v>64</v>
      </c>
      <c r="N55" s="63">
        <v>1.2E-2</v>
      </c>
      <c r="O55" s="71">
        <v>4610</v>
      </c>
      <c r="P55" s="72">
        <v>44</v>
      </c>
      <c r="Q55" s="63">
        <v>0.01</v>
      </c>
      <c r="R55" s="71">
        <v>14504</v>
      </c>
      <c r="S55" s="49">
        <v>1.0999999999999999E-2</v>
      </c>
      <c r="T55" s="63">
        <v>1.0999999999999999E-2</v>
      </c>
      <c r="U55" s="1"/>
      <c r="V55" s="1"/>
    </row>
    <row r="56" spans="1:32" ht="15" x14ac:dyDescent="0.4">
      <c r="A56" s="1"/>
      <c r="B56" s="4" t="s" vm="6">
        <v>8</v>
      </c>
      <c r="C56" s="52">
        <v>1232</v>
      </c>
      <c r="D56" s="8">
        <v>445</v>
      </c>
      <c r="E56" s="57">
        <v>0.36099999999999999</v>
      </c>
      <c r="F56" s="52">
        <v>1082</v>
      </c>
      <c r="G56" s="8">
        <v>168</v>
      </c>
      <c r="H56" s="57">
        <v>0.155</v>
      </c>
      <c r="I56" s="41">
        <v>3194</v>
      </c>
      <c r="J56" s="8">
        <v>158</v>
      </c>
      <c r="K56" s="59">
        <v>4.9000000000000002E-2</v>
      </c>
      <c r="L56" s="52">
        <v>2409</v>
      </c>
      <c r="M56" s="8">
        <v>88</v>
      </c>
      <c r="N56" s="57">
        <v>3.6999999999999998E-2</v>
      </c>
      <c r="O56" s="46">
        <v>824</v>
      </c>
      <c r="P56" s="8">
        <v>7</v>
      </c>
      <c r="Q56" s="57">
        <v>8.0000000000000002E-3</v>
      </c>
      <c r="R56" s="52">
        <v>1966</v>
      </c>
      <c r="S56" s="8">
        <v>73</v>
      </c>
      <c r="T56" s="57">
        <v>3.6999999999999998E-2</v>
      </c>
      <c r="U56" s="1"/>
      <c r="V56" s="1"/>
    </row>
    <row r="57" spans="1:32" ht="15" x14ac:dyDescent="0.4">
      <c r="A57" s="1"/>
      <c r="B57" s="4" t="s" vm="7">
        <v>9</v>
      </c>
      <c r="C57" s="46">
        <v>173</v>
      </c>
      <c r="D57" s="8">
        <v>32</v>
      </c>
      <c r="E57" s="57">
        <v>0.185</v>
      </c>
      <c r="F57" s="46">
        <v>158</v>
      </c>
      <c r="G57" s="8">
        <v>20</v>
      </c>
      <c r="H57" s="57">
        <v>0.127</v>
      </c>
      <c r="I57" s="8">
        <v>367</v>
      </c>
      <c r="J57" s="8">
        <v>17</v>
      </c>
      <c r="K57" s="59">
        <v>4.5999999999999999E-2</v>
      </c>
      <c r="L57" s="46">
        <v>388</v>
      </c>
      <c r="M57" s="8">
        <v>14</v>
      </c>
      <c r="N57" s="57">
        <v>3.5999999999999997E-2</v>
      </c>
      <c r="O57" s="46">
        <v>375</v>
      </c>
      <c r="P57" s="8">
        <v>6</v>
      </c>
      <c r="Q57" s="57">
        <v>1.6E-2</v>
      </c>
      <c r="R57" s="46">
        <v>763</v>
      </c>
      <c r="S57" s="8">
        <v>33</v>
      </c>
      <c r="T57" s="57">
        <v>4.2999999999999997E-2</v>
      </c>
      <c r="U57" s="1"/>
      <c r="V57" s="1"/>
    </row>
    <row r="58" spans="1:32" ht="15" x14ac:dyDescent="0.4">
      <c r="A58" s="1"/>
      <c r="B58" s="4" t="s" vm="8">
        <v>10</v>
      </c>
      <c r="C58" s="46">
        <v>56</v>
      </c>
      <c r="D58" s="8">
        <v>7</v>
      </c>
      <c r="E58" s="57">
        <v>0.125</v>
      </c>
      <c r="F58" s="46">
        <v>38</v>
      </c>
      <c r="G58" s="8">
        <v>2</v>
      </c>
      <c r="H58" s="57">
        <v>5.2999999999999999E-2</v>
      </c>
      <c r="I58" s="8">
        <v>113</v>
      </c>
      <c r="J58" s="8">
        <v>5</v>
      </c>
      <c r="K58" s="59">
        <v>4.3999999999999997E-2</v>
      </c>
      <c r="L58" s="46">
        <v>74</v>
      </c>
      <c r="M58" s="8">
        <v>1</v>
      </c>
      <c r="N58" s="57">
        <v>1.4E-2</v>
      </c>
      <c r="O58" s="47"/>
      <c r="P58" s="1"/>
      <c r="Q58" s="48"/>
      <c r="R58" s="52">
        <v>1151</v>
      </c>
      <c r="S58" s="113">
        <v>48</v>
      </c>
      <c r="T58" s="57">
        <v>4.2000000000000003E-2</v>
      </c>
      <c r="U58" s="1"/>
      <c r="V58" s="1"/>
    </row>
    <row r="59" spans="1:32" ht="15.5" thickBot="1" x14ac:dyDescent="0.45">
      <c r="A59" s="1"/>
      <c r="B59" s="23" t="s">
        <v>11</v>
      </c>
      <c r="C59" s="43">
        <f>SUM(C52:C55)</f>
        <v>1999</v>
      </c>
      <c r="D59" s="43">
        <f>SUM(D52:D55)</f>
        <v>538</v>
      </c>
      <c r="E59" s="44">
        <f>SUM(D59/C59)</f>
        <v>0.26913456728364182</v>
      </c>
      <c r="F59" s="43">
        <f>SUM(F52:F55)</f>
        <v>2085</v>
      </c>
      <c r="G59" s="43">
        <f>SUM(G52:G55)</f>
        <v>149</v>
      </c>
      <c r="H59" s="44">
        <f>SUM(G59/F59)</f>
        <v>7.1462829736211028E-2</v>
      </c>
      <c r="I59" s="43">
        <f>SUM(I52:I55)</f>
        <v>5717</v>
      </c>
      <c r="J59" s="43">
        <f>SUM(J52:J55)</f>
        <v>145</v>
      </c>
      <c r="K59" s="44">
        <f>SUM(J59/I59)</f>
        <v>2.536295259751618E-2</v>
      </c>
      <c r="L59" s="43">
        <f>SUM(L52:L55)</f>
        <v>7877</v>
      </c>
      <c r="M59" s="43">
        <f>SUM(M52:M55)</f>
        <v>114</v>
      </c>
      <c r="N59" s="44">
        <f>SUM(M59/L59)</f>
        <v>1.4472514916846516E-2</v>
      </c>
      <c r="O59" s="43">
        <f>SUM(O52:O55)</f>
        <v>7976</v>
      </c>
      <c r="P59" s="43">
        <f>SUM(P52:P55)</f>
        <v>84</v>
      </c>
      <c r="Q59" s="44">
        <f>SUM(P59/O59)</f>
        <v>1.053159478435306E-2</v>
      </c>
      <c r="R59" s="43">
        <f>SUM(R52:R55)</f>
        <v>38209</v>
      </c>
      <c r="S59" s="43">
        <f>SUM(S52:S55)</f>
        <v>396.01100000000002</v>
      </c>
      <c r="T59" s="44">
        <f>SUM(S59/R59)</f>
        <v>1.0364338244916119E-2</v>
      </c>
      <c r="U59" s="1"/>
      <c r="V59" s="1"/>
    </row>
    <row r="60" spans="1:32" ht="15.5" thickBot="1" x14ac:dyDescent="0.45">
      <c r="A60" s="1"/>
      <c r="B60" s="23" t="s">
        <v>12</v>
      </c>
      <c r="C60" s="24">
        <f>SUM(C51:C58)</f>
        <v>3480</v>
      </c>
      <c r="D60" s="24">
        <f>SUM(D51:D58)</f>
        <v>1026</v>
      </c>
      <c r="E60" s="44">
        <f>SUM(D60/C60)</f>
        <v>0.29482758620689653</v>
      </c>
      <c r="F60" s="24">
        <f>SUM(F51:F58)</f>
        <v>3363</v>
      </c>
      <c r="G60" s="24">
        <f>SUM(G51:G58)</f>
        <v>339</v>
      </c>
      <c r="H60" s="44">
        <f>SUM(G60/F60)</f>
        <v>0.1008028545941124</v>
      </c>
      <c r="I60" s="24">
        <f>SUM(I51:I58)</f>
        <v>9588</v>
      </c>
      <c r="J60" s="24">
        <f>SUM(J51:J58)</f>
        <v>331</v>
      </c>
      <c r="K60" s="44">
        <f>SUM(J60/I60)</f>
        <v>3.4522319566124324E-2</v>
      </c>
      <c r="L60" s="24">
        <f>SUM(L51:L58)</f>
        <v>10949</v>
      </c>
      <c r="M60" s="24">
        <f>SUM(M51:M58)</f>
        <v>218</v>
      </c>
      <c r="N60" s="44">
        <f>SUM(M60/L60)</f>
        <v>1.9910494109051054E-2</v>
      </c>
      <c r="O60" s="24">
        <f>SUM(O51:O58)</f>
        <v>9302</v>
      </c>
      <c r="P60" s="24">
        <f>SUM(P51:P58)</f>
        <v>99</v>
      </c>
      <c r="Q60" s="44">
        <f>SUM(P60/O60)</f>
        <v>1.0642872500537519E-2</v>
      </c>
      <c r="R60" s="24">
        <f>SUM(R51:R58)</f>
        <v>42437</v>
      </c>
      <c r="S60" s="24">
        <f>SUM(S51:S58)</f>
        <v>559.01099999999997</v>
      </c>
      <c r="T60" s="44">
        <f>SUM(S60/R60)</f>
        <v>1.3172726630063388E-2</v>
      </c>
      <c r="U60" s="1"/>
      <c r="V60" s="1"/>
    </row>
    <row r="61" spans="1:32" ht="15.5" thickBot="1" x14ac:dyDescent="0.45">
      <c r="A61" s="1"/>
      <c r="B61" s="101" t="s">
        <v>38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3"/>
      <c r="U61" s="1"/>
      <c r="V61" s="1"/>
    </row>
    <row r="62" spans="1:32" ht="15.5" thickBot="1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32" ht="15.5" thickBot="1" x14ac:dyDescent="0.45">
      <c r="B63" s="88" t="s">
        <v>43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90"/>
    </row>
    <row r="64" spans="1:32" ht="15" x14ac:dyDescent="0.4">
      <c r="B64" s="29"/>
      <c r="C64" s="100" t="s">
        <v>26</v>
      </c>
      <c r="D64" s="94"/>
      <c r="E64" s="96"/>
      <c r="F64" s="94" t="s">
        <v>27</v>
      </c>
      <c r="G64" s="94"/>
      <c r="H64" s="94"/>
      <c r="I64" s="100" t="s">
        <v>28</v>
      </c>
      <c r="J64" s="94"/>
      <c r="K64" s="96"/>
      <c r="L64" s="94" t="s">
        <v>29</v>
      </c>
      <c r="M64" s="94"/>
      <c r="N64" s="94"/>
      <c r="O64" s="100" t="s">
        <v>30</v>
      </c>
      <c r="P64" s="94"/>
      <c r="Q64" s="96"/>
      <c r="R64" s="100" t="s">
        <v>31</v>
      </c>
      <c r="S64" s="94"/>
      <c r="T64" s="96"/>
      <c r="U64" s="106" t="s">
        <v>32</v>
      </c>
      <c r="V64" s="104"/>
      <c r="W64" s="105"/>
      <c r="X64" s="100" t="s">
        <v>33</v>
      </c>
      <c r="Y64" s="94"/>
      <c r="Z64" s="94"/>
      <c r="AA64" s="100" t="s">
        <v>34</v>
      </c>
      <c r="AB64" s="94"/>
      <c r="AC64" s="96"/>
      <c r="AD64" s="104" t="s">
        <v>35</v>
      </c>
      <c r="AE64" s="104"/>
      <c r="AF64" s="105"/>
    </row>
    <row r="65" spans="2:32" ht="35.5" customHeight="1" x14ac:dyDescent="0.4">
      <c r="B65" s="4"/>
      <c r="C65" s="45" t="s">
        <v>0</v>
      </c>
      <c r="D65" s="5" t="s">
        <v>1</v>
      </c>
      <c r="E65" s="33" t="s">
        <v>2</v>
      </c>
      <c r="F65" s="5" t="s">
        <v>0</v>
      </c>
      <c r="G65" s="5" t="s">
        <v>1</v>
      </c>
      <c r="H65" s="5" t="s">
        <v>2</v>
      </c>
      <c r="I65" s="45" t="s">
        <v>0</v>
      </c>
      <c r="J65" s="5" t="s">
        <v>1</v>
      </c>
      <c r="K65" s="33" t="s">
        <v>2</v>
      </c>
      <c r="L65" s="5" t="s">
        <v>0</v>
      </c>
      <c r="M65" s="5" t="s">
        <v>1</v>
      </c>
      <c r="N65" s="5" t="s">
        <v>2</v>
      </c>
      <c r="O65" s="45" t="s">
        <v>0</v>
      </c>
      <c r="P65" s="5" t="s">
        <v>1</v>
      </c>
      <c r="Q65" s="33" t="s">
        <v>2</v>
      </c>
      <c r="R65" s="45" t="s">
        <v>0</v>
      </c>
      <c r="S65" s="5" t="s">
        <v>1</v>
      </c>
      <c r="T65" s="33" t="s">
        <v>2</v>
      </c>
      <c r="U65" s="53" t="s">
        <v>0</v>
      </c>
      <c r="V65" s="54" t="s">
        <v>1</v>
      </c>
      <c r="W65" s="55" t="s">
        <v>2</v>
      </c>
      <c r="X65" s="45" t="s">
        <v>0</v>
      </c>
      <c r="Y65" s="5" t="s">
        <v>1</v>
      </c>
      <c r="Z65" s="5" t="s">
        <v>2</v>
      </c>
      <c r="AA65" s="45" t="s">
        <v>0</v>
      </c>
      <c r="AB65" s="5" t="s">
        <v>1</v>
      </c>
      <c r="AC65" s="33" t="s">
        <v>2</v>
      </c>
      <c r="AD65" s="54" t="s">
        <v>0</v>
      </c>
      <c r="AE65" s="54" t="s">
        <v>1</v>
      </c>
      <c r="AF65" s="55" t="s">
        <v>2</v>
      </c>
    </row>
    <row r="66" spans="2:32" ht="15" x14ac:dyDescent="0.4">
      <c r="B66" s="4" t="s" vm="1">
        <v>3</v>
      </c>
      <c r="C66" s="46">
        <v>8</v>
      </c>
      <c r="D66" s="56">
        <v>3</v>
      </c>
      <c r="E66" s="57">
        <v>0.375</v>
      </c>
      <c r="F66" s="78">
        <v>142</v>
      </c>
      <c r="G66" s="78">
        <v>5</v>
      </c>
      <c r="H66" s="118">
        <v>3.5000000000000003E-2</v>
      </c>
      <c r="I66" s="79">
        <v>231</v>
      </c>
      <c r="J66" s="78">
        <v>2</v>
      </c>
      <c r="K66" s="121">
        <v>8.9999999999999993E-3</v>
      </c>
      <c r="L66" s="8">
        <v>191</v>
      </c>
      <c r="M66" s="56">
        <v>3</v>
      </c>
      <c r="N66" s="59">
        <v>1.6E-2</v>
      </c>
      <c r="O66" s="79">
        <v>149</v>
      </c>
      <c r="P66" s="78">
        <v>4</v>
      </c>
      <c r="Q66" s="121">
        <v>2.7E-2</v>
      </c>
      <c r="R66" s="78">
        <v>80</v>
      </c>
      <c r="S66" s="78">
        <v>2</v>
      </c>
      <c r="T66" s="118">
        <v>2.5000000000000001E-2</v>
      </c>
      <c r="U66" s="79">
        <v>57</v>
      </c>
      <c r="V66" s="78">
        <v>3</v>
      </c>
      <c r="W66" s="121">
        <v>5.2999999999999999E-2</v>
      </c>
      <c r="X66" s="78"/>
      <c r="Y66" s="78"/>
      <c r="Z66" s="118"/>
      <c r="AA66" s="46"/>
      <c r="AB66" s="56"/>
      <c r="AC66" s="57"/>
      <c r="AD66" s="80"/>
      <c r="AE66" s="61"/>
      <c r="AF66" s="62"/>
    </row>
    <row r="67" spans="2:32" ht="15" x14ac:dyDescent="0.4">
      <c r="B67" s="11" t="s" vm="2">
        <v>4</v>
      </c>
      <c r="C67" s="81">
        <v>441</v>
      </c>
      <c r="D67" s="82">
        <v>127</v>
      </c>
      <c r="E67" s="116">
        <v>0.28799999999999998</v>
      </c>
      <c r="F67" s="83">
        <v>225</v>
      </c>
      <c r="G67" s="82">
        <v>225</v>
      </c>
      <c r="H67" s="119">
        <v>8.5000000000000006E-2</v>
      </c>
      <c r="I67" s="71">
        <v>2859</v>
      </c>
      <c r="J67" s="84">
        <v>93</v>
      </c>
      <c r="K67" s="63">
        <v>3.3000000000000002E-2</v>
      </c>
      <c r="L67" s="77">
        <v>3114</v>
      </c>
      <c r="M67" s="84">
        <v>62</v>
      </c>
      <c r="N67" s="64">
        <v>0.02</v>
      </c>
      <c r="O67" s="85">
        <v>3983</v>
      </c>
      <c r="P67" s="82">
        <v>61</v>
      </c>
      <c r="Q67" s="116">
        <v>1.4999999999999999E-2</v>
      </c>
      <c r="R67" s="83">
        <v>3219</v>
      </c>
      <c r="S67" s="82">
        <v>47</v>
      </c>
      <c r="T67" s="119">
        <v>1.4999999999999999E-2</v>
      </c>
      <c r="U67" s="81">
        <v>867</v>
      </c>
      <c r="V67" s="82">
        <v>23</v>
      </c>
      <c r="W67" s="116">
        <v>2.7E-2</v>
      </c>
      <c r="X67" s="82">
        <v>333</v>
      </c>
      <c r="Y67" s="82">
        <v>16</v>
      </c>
      <c r="Z67" s="119">
        <v>4.8000000000000001E-2</v>
      </c>
      <c r="AA67" s="71">
        <v>110</v>
      </c>
      <c r="AB67" s="84">
        <v>2</v>
      </c>
      <c r="AC67" s="63">
        <v>1.7999999999999999E-2</v>
      </c>
      <c r="AD67" s="65"/>
      <c r="AE67" s="66"/>
      <c r="AF67" s="67"/>
    </row>
    <row r="68" spans="2:32" ht="15" x14ac:dyDescent="0.4">
      <c r="B68" s="11" t="s" vm="3">
        <v>5</v>
      </c>
      <c r="C68" s="50"/>
      <c r="D68" s="86"/>
      <c r="E68" s="37"/>
      <c r="F68" s="34"/>
      <c r="G68" s="86"/>
      <c r="H68" s="51"/>
      <c r="I68" s="50"/>
      <c r="J68" s="86"/>
      <c r="K68" s="37"/>
      <c r="L68" s="34"/>
      <c r="M68" s="86"/>
      <c r="N68" s="51"/>
      <c r="O68" s="50"/>
      <c r="P68" s="86"/>
      <c r="Q68" s="37"/>
      <c r="R68" s="71">
        <v>1290</v>
      </c>
      <c r="S68" s="84">
        <v>5</v>
      </c>
      <c r="T68" s="63">
        <v>4.0000000000000001E-3</v>
      </c>
      <c r="U68" s="85">
        <v>4394</v>
      </c>
      <c r="V68" s="82">
        <v>62</v>
      </c>
      <c r="W68" s="116">
        <v>1.4E-2</v>
      </c>
      <c r="X68" s="83">
        <v>3820</v>
      </c>
      <c r="Y68" s="82">
        <v>72</v>
      </c>
      <c r="Z68" s="119">
        <v>1.9E-2</v>
      </c>
      <c r="AA68" s="85">
        <v>2259</v>
      </c>
      <c r="AB68" s="82">
        <v>64</v>
      </c>
      <c r="AC68" s="116">
        <v>2.8000000000000001E-2</v>
      </c>
      <c r="AD68" s="82">
        <v>179</v>
      </c>
      <c r="AE68" s="82">
        <v>2</v>
      </c>
      <c r="AF68" s="116">
        <v>1.0999999999999999E-2</v>
      </c>
    </row>
    <row r="69" spans="2:32" ht="15" x14ac:dyDescent="0.4">
      <c r="B69" s="11" t="s" vm="4">
        <v>6</v>
      </c>
      <c r="C69" s="50"/>
      <c r="D69" s="86"/>
      <c r="E69" s="37"/>
      <c r="F69" s="34"/>
      <c r="G69" s="86"/>
      <c r="H69" s="51"/>
      <c r="I69" s="50"/>
      <c r="J69" s="86"/>
      <c r="K69" s="37"/>
      <c r="L69" s="34">
        <v>13</v>
      </c>
      <c r="M69" s="86">
        <v>2</v>
      </c>
      <c r="N69" s="51">
        <v>0.154</v>
      </c>
      <c r="O69" s="81"/>
      <c r="P69" s="82"/>
      <c r="Q69" s="116"/>
      <c r="R69" s="82">
        <v>581</v>
      </c>
      <c r="S69" s="82">
        <v>5</v>
      </c>
      <c r="T69" s="119">
        <v>8.9999999999999993E-3</v>
      </c>
      <c r="U69" s="85">
        <v>1371</v>
      </c>
      <c r="V69" s="82">
        <v>16</v>
      </c>
      <c r="W69" s="116">
        <v>1.2E-2</v>
      </c>
      <c r="X69" s="83">
        <v>1362</v>
      </c>
      <c r="Y69" s="82">
        <v>35</v>
      </c>
      <c r="Z69" s="119">
        <v>2.5999999999999999E-2</v>
      </c>
      <c r="AA69" s="81">
        <v>915</v>
      </c>
      <c r="AB69" s="82">
        <v>25</v>
      </c>
      <c r="AC69" s="116">
        <v>2.7E-2</v>
      </c>
      <c r="AD69" s="82">
        <v>87</v>
      </c>
      <c r="AE69" s="82">
        <v>1</v>
      </c>
      <c r="AF69" s="116">
        <v>1.0999999999999999E-2</v>
      </c>
    </row>
    <row r="70" spans="2:32" ht="15" x14ac:dyDescent="0.4">
      <c r="B70" s="11" t="s" vm="5">
        <v>7</v>
      </c>
      <c r="C70" s="81">
        <v>76</v>
      </c>
      <c r="D70" s="82">
        <v>12</v>
      </c>
      <c r="E70" s="116">
        <v>0.158</v>
      </c>
      <c r="F70" s="83">
        <v>3907</v>
      </c>
      <c r="G70" s="82">
        <v>274</v>
      </c>
      <c r="H70" s="119">
        <v>7.0000000000000007E-2</v>
      </c>
      <c r="I70" s="71">
        <v>5329</v>
      </c>
      <c r="J70" s="84">
        <v>103</v>
      </c>
      <c r="K70" s="63">
        <v>1.9E-2</v>
      </c>
      <c r="L70" s="77">
        <v>4709</v>
      </c>
      <c r="M70" s="84">
        <v>59</v>
      </c>
      <c r="N70" s="64">
        <v>1.2999999999999999E-2</v>
      </c>
      <c r="O70" s="85">
        <v>4215</v>
      </c>
      <c r="P70" s="82">
        <v>43</v>
      </c>
      <c r="Q70" s="116">
        <v>0.01</v>
      </c>
      <c r="R70" s="83">
        <v>3541</v>
      </c>
      <c r="S70" s="82">
        <v>33</v>
      </c>
      <c r="T70" s="119">
        <v>8.9999999999999993E-3</v>
      </c>
      <c r="U70" s="68">
        <v>3759</v>
      </c>
      <c r="V70" s="66">
        <v>35</v>
      </c>
      <c r="W70" s="67">
        <v>8.9999999999999993E-3</v>
      </c>
      <c r="X70" s="71">
        <v>2678</v>
      </c>
      <c r="Y70" s="84">
        <v>43</v>
      </c>
      <c r="Z70" s="64">
        <v>1.6E-2</v>
      </c>
      <c r="AA70" s="71">
        <v>1629</v>
      </c>
      <c r="AB70" s="84">
        <v>34</v>
      </c>
      <c r="AC70" s="63">
        <v>2.1000000000000001E-2</v>
      </c>
      <c r="AD70" s="65">
        <v>151</v>
      </c>
      <c r="AE70" s="66">
        <v>2</v>
      </c>
      <c r="AF70" s="67">
        <v>1.2999999999999999E-2</v>
      </c>
    </row>
    <row r="71" spans="2:32" ht="15" x14ac:dyDescent="0.4">
      <c r="B71" s="4" t="s" vm="6">
        <v>8</v>
      </c>
      <c r="C71" s="58">
        <v>130</v>
      </c>
      <c r="D71" s="20">
        <v>47</v>
      </c>
      <c r="E71" s="117">
        <v>0.36199999999999999</v>
      </c>
      <c r="F71" s="19"/>
      <c r="G71" s="20"/>
      <c r="H71" s="120"/>
      <c r="I71" s="69">
        <v>3707</v>
      </c>
      <c r="J71" s="20">
        <v>228</v>
      </c>
      <c r="K71" s="117">
        <v>6.2E-2</v>
      </c>
      <c r="L71" s="41">
        <v>1760</v>
      </c>
      <c r="M71" s="56">
        <v>74</v>
      </c>
      <c r="N71" s="59">
        <v>4.2000000000000003E-2</v>
      </c>
      <c r="O71" s="58">
        <v>821</v>
      </c>
      <c r="P71" s="20">
        <v>31</v>
      </c>
      <c r="Q71" s="117">
        <v>3.7999999999999999E-2</v>
      </c>
      <c r="R71" s="20">
        <v>412</v>
      </c>
      <c r="S71" s="20">
        <v>12</v>
      </c>
      <c r="T71" s="120">
        <v>2.9000000000000001E-2</v>
      </c>
      <c r="U71" s="58">
        <v>197</v>
      </c>
      <c r="V71" s="20">
        <v>3</v>
      </c>
      <c r="W71" s="117">
        <v>1.4999999999999999E-2</v>
      </c>
      <c r="X71" s="46">
        <v>120</v>
      </c>
      <c r="Y71" s="56">
        <v>9</v>
      </c>
      <c r="Z71" s="59">
        <v>7.4999999999999997E-2</v>
      </c>
      <c r="AA71" s="58">
        <v>49</v>
      </c>
      <c r="AB71" s="20">
        <v>1</v>
      </c>
      <c r="AC71" s="117">
        <v>0.02</v>
      </c>
      <c r="AD71" s="60">
        <v>6</v>
      </c>
      <c r="AE71" s="61">
        <v>0</v>
      </c>
      <c r="AF71" s="62">
        <v>0</v>
      </c>
    </row>
    <row r="72" spans="2:32" ht="15" x14ac:dyDescent="0.4">
      <c r="B72" s="4" t="s" vm="7">
        <v>9</v>
      </c>
      <c r="C72" s="58">
        <v>9</v>
      </c>
      <c r="D72" s="20">
        <v>2</v>
      </c>
      <c r="E72" s="117">
        <v>0.222</v>
      </c>
      <c r="F72" s="8">
        <v>409</v>
      </c>
      <c r="G72" s="56">
        <v>38</v>
      </c>
      <c r="H72" s="59">
        <v>9.2999999999999999E-2</v>
      </c>
      <c r="I72" s="46">
        <v>585</v>
      </c>
      <c r="J72" s="56">
        <v>29</v>
      </c>
      <c r="K72" s="57">
        <v>0.05</v>
      </c>
      <c r="L72" s="8">
        <v>455</v>
      </c>
      <c r="M72" s="56">
        <v>25</v>
      </c>
      <c r="N72" s="59">
        <v>5.5E-2</v>
      </c>
      <c r="O72" s="46">
        <v>434</v>
      </c>
      <c r="P72" s="56">
        <v>13</v>
      </c>
      <c r="Q72" s="57">
        <v>0.03</v>
      </c>
      <c r="R72" s="46">
        <v>244</v>
      </c>
      <c r="S72" s="56">
        <v>5</v>
      </c>
      <c r="T72" s="57">
        <v>0.02</v>
      </c>
      <c r="U72" s="58">
        <v>53</v>
      </c>
      <c r="V72" s="20">
        <v>5</v>
      </c>
      <c r="W72" s="117">
        <v>9.4E-2</v>
      </c>
      <c r="X72" s="46">
        <v>27</v>
      </c>
      <c r="Y72" s="56">
        <v>4</v>
      </c>
      <c r="Z72" s="59">
        <v>0.14799999999999999</v>
      </c>
      <c r="AA72" s="46">
        <v>8</v>
      </c>
      <c r="AB72" s="56">
        <v>1</v>
      </c>
      <c r="AC72" s="57">
        <v>0.125</v>
      </c>
      <c r="AD72" s="60"/>
      <c r="AE72" s="61"/>
      <c r="AF72" s="62"/>
    </row>
    <row r="73" spans="2:32" ht="15" x14ac:dyDescent="0.4">
      <c r="B73" s="4" t="s" vm="8">
        <v>10</v>
      </c>
      <c r="C73" s="46"/>
      <c r="D73" s="56"/>
      <c r="E73" s="57"/>
      <c r="F73" s="20">
        <v>124</v>
      </c>
      <c r="G73" s="20">
        <v>9</v>
      </c>
      <c r="H73" s="120">
        <v>7.2999999999999995E-2</v>
      </c>
      <c r="I73" s="58">
        <v>471</v>
      </c>
      <c r="J73" s="20">
        <v>26</v>
      </c>
      <c r="K73" s="117">
        <v>5.5E-2</v>
      </c>
      <c r="L73" s="8">
        <v>429</v>
      </c>
      <c r="M73" s="56">
        <v>16</v>
      </c>
      <c r="N73" s="59">
        <v>3.6999999999999998E-2</v>
      </c>
      <c r="O73" s="58">
        <v>240</v>
      </c>
      <c r="P73" s="20">
        <v>10</v>
      </c>
      <c r="Q73" s="117">
        <v>4.2000000000000003E-2</v>
      </c>
      <c r="R73" s="20">
        <v>111</v>
      </c>
      <c r="S73" s="20">
        <v>1</v>
      </c>
      <c r="T73" s="120">
        <v>8.9999999999999993E-3</v>
      </c>
      <c r="U73" s="58">
        <v>54</v>
      </c>
      <c r="V73" s="20">
        <v>1</v>
      </c>
      <c r="W73" s="117">
        <v>1.9E-2</v>
      </c>
      <c r="X73" s="47"/>
      <c r="Y73" s="27"/>
      <c r="Z73" s="22"/>
      <c r="AA73" s="52"/>
      <c r="AB73" s="56"/>
      <c r="AC73" s="57"/>
      <c r="AD73" s="60"/>
      <c r="AE73" s="61"/>
      <c r="AF73" s="62"/>
    </row>
    <row r="74" spans="2:32" ht="15.5" thickBot="1" x14ac:dyDescent="0.45">
      <c r="B74" s="23" t="s">
        <v>11</v>
      </c>
      <c r="C74" s="43">
        <f>SUM(C67:C70)</f>
        <v>517</v>
      </c>
      <c r="D74" s="43">
        <f>SUM(D67:D70)</f>
        <v>139</v>
      </c>
      <c r="E74" s="44">
        <f>SUM(D74/C74)</f>
        <v>0.2688588007736944</v>
      </c>
      <c r="F74" s="43">
        <f>SUM(F67:F70)</f>
        <v>4132</v>
      </c>
      <c r="G74" s="43">
        <f>SUM(G67:G70)</f>
        <v>499</v>
      </c>
      <c r="H74" s="44">
        <f>SUM(G74/F74)</f>
        <v>0.1207647628267183</v>
      </c>
      <c r="I74" s="43">
        <f>SUM(I67:I70)</f>
        <v>8188</v>
      </c>
      <c r="J74" s="43">
        <f>SUM(J67:J70)</f>
        <v>196</v>
      </c>
      <c r="K74" s="44">
        <f>SUM(J74/I74)</f>
        <v>2.3937469467513434E-2</v>
      </c>
      <c r="L74" s="43">
        <f>SUM(L67:L70)</f>
        <v>7836</v>
      </c>
      <c r="M74" s="43">
        <f>SUM(M67:M70)</f>
        <v>123</v>
      </c>
      <c r="N74" s="44">
        <f>SUM(M74/L74)</f>
        <v>1.569678407350689E-2</v>
      </c>
      <c r="O74" s="43">
        <f>SUM(O67:O70)</f>
        <v>8198</v>
      </c>
      <c r="P74" s="43">
        <f>SUM(P67:P70)</f>
        <v>104</v>
      </c>
      <c r="Q74" s="44">
        <f>SUM(P74/O74)</f>
        <v>1.2686020980727006E-2</v>
      </c>
      <c r="R74" s="43">
        <f>SUM(R67:R70)</f>
        <v>8631</v>
      </c>
      <c r="S74" s="43">
        <f>SUM(S67:S70)</f>
        <v>90</v>
      </c>
      <c r="T74" s="44">
        <f>SUM(S74/R74)</f>
        <v>1.0427528675703858E-2</v>
      </c>
      <c r="U74" s="43">
        <f>SUM(U67:U70)</f>
        <v>10391</v>
      </c>
      <c r="V74" s="43">
        <f>SUM(V67:V70)</f>
        <v>136</v>
      </c>
      <c r="W74" s="44">
        <f>SUM(V74/U74)</f>
        <v>1.3088249446636512E-2</v>
      </c>
      <c r="X74" s="43">
        <f>SUM(X67:X70)</f>
        <v>8193</v>
      </c>
      <c r="Y74" s="43">
        <f>SUM(Y67:Y70)</f>
        <v>166</v>
      </c>
      <c r="Z74" s="44">
        <f>SUM(Y74/X74)</f>
        <v>2.0261198584157206E-2</v>
      </c>
      <c r="AA74" s="43">
        <f>SUM(AA67:AA70)</f>
        <v>4913</v>
      </c>
      <c r="AB74" s="43">
        <f>SUM(AB67:AB70)</f>
        <v>125</v>
      </c>
      <c r="AC74" s="44">
        <f>SUM(AB74/AA74)</f>
        <v>2.54427030327702E-2</v>
      </c>
      <c r="AD74" s="43">
        <f>SUM(AD67:AD70)</f>
        <v>417</v>
      </c>
      <c r="AE74" s="43">
        <f>SUM(AE67:AE70)</f>
        <v>5</v>
      </c>
      <c r="AF74" s="44">
        <f>SUM(AE74/AD74)</f>
        <v>1.1990407673860911E-2</v>
      </c>
    </row>
    <row r="75" spans="2:32" ht="15.5" thickBot="1" x14ac:dyDescent="0.45">
      <c r="B75" s="23" t="s">
        <v>12</v>
      </c>
      <c r="C75" s="24">
        <f>SUM(C66:C73)</f>
        <v>664</v>
      </c>
      <c r="D75" s="24">
        <f>SUM(D66:D73)</f>
        <v>191</v>
      </c>
      <c r="E75" s="44">
        <f>SUM(D75/C75)</f>
        <v>0.28765060240963858</v>
      </c>
      <c r="F75" s="24">
        <f>SUM(F66:F73)</f>
        <v>4807</v>
      </c>
      <c r="G75" s="24">
        <f>SUM(G66:G73)</f>
        <v>551</v>
      </c>
      <c r="H75" s="44">
        <f>SUM(G75/F75)</f>
        <v>0.11462450592885376</v>
      </c>
      <c r="I75" s="24">
        <f>SUM(I66:I73)</f>
        <v>13182</v>
      </c>
      <c r="J75" s="24">
        <f>SUM(J66:J73)</f>
        <v>481</v>
      </c>
      <c r="K75" s="44">
        <f>SUM(J75/I75)</f>
        <v>3.6489151873767257E-2</v>
      </c>
      <c r="L75" s="24">
        <f>SUM(L66:L73)</f>
        <v>10671</v>
      </c>
      <c r="M75" s="24">
        <f>SUM(M66:M73)</f>
        <v>241</v>
      </c>
      <c r="N75" s="44">
        <f>SUM(M75/L75)</f>
        <v>2.2584575016399589E-2</v>
      </c>
      <c r="O75" s="24">
        <f>SUM(O66:O73)</f>
        <v>9842</v>
      </c>
      <c r="P75" s="24">
        <f>SUM(P66:P73)</f>
        <v>162</v>
      </c>
      <c r="Q75" s="44">
        <f>SUM(P75/O75)</f>
        <v>1.6460069091648041E-2</v>
      </c>
      <c r="R75" s="24">
        <f>SUM(R66:R73)</f>
        <v>9478</v>
      </c>
      <c r="S75" s="24">
        <f>SUM(S66:S73)</f>
        <v>110</v>
      </c>
      <c r="T75" s="44">
        <f>SUM(S75/R75)</f>
        <v>1.1605824013504958E-2</v>
      </c>
      <c r="U75" s="24">
        <f>SUM(U66:U73)</f>
        <v>10752</v>
      </c>
      <c r="V75" s="24">
        <f>SUM(V66:V73)</f>
        <v>148</v>
      </c>
      <c r="W75" s="44">
        <f>SUM(V75/U75)</f>
        <v>1.3764880952380952E-2</v>
      </c>
      <c r="X75" s="24">
        <f>SUM(X66:X73)</f>
        <v>8340</v>
      </c>
      <c r="Y75" s="24">
        <f>SUM(Y66:Y73)</f>
        <v>179</v>
      </c>
      <c r="Z75" s="44">
        <f>SUM(Y75/X75)</f>
        <v>2.1462829736211032E-2</v>
      </c>
      <c r="AA75" s="24">
        <f>SUM(AA66:AA73)</f>
        <v>4970</v>
      </c>
      <c r="AB75" s="24">
        <f>SUM(AB66:AB73)</f>
        <v>127</v>
      </c>
      <c r="AC75" s="44">
        <f>SUM(AB75/AA75)</f>
        <v>2.5553319919517103E-2</v>
      </c>
      <c r="AD75" s="24">
        <f>SUM(AD66:AD73)</f>
        <v>423</v>
      </c>
      <c r="AE75" s="24">
        <f>SUM(AE66:AE73)</f>
        <v>5</v>
      </c>
      <c r="AF75" s="44">
        <f>SUM(AE75/AD75)</f>
        <v>1.1820330969267139E-2</v>
      </c>
    </row>
    <row r="76" spans="2:32" ht="15.5" thickBot="1" x14ac:dyDescent="0.45">
      <c r="B76" s="101" t="s">
        <v>38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3"/>
    </row>
    <row r="78" spans="2:32" x14ac:dyDescent="0.35">
      <c r="F78" s="107"/>
      <c r="G78" s="114"/>
      <c r="H78" s="115"/>
    </row>
    <row r="79" spans="2:32" x14ac:dyDescent="0.35">
      <c r="C79" s="110"/>
      <c r="D79" s="108"/>
      <c r="E79" s="109"/>
      <c r="F79" s="110"/>
      <c r="G79" s="108"/>
      <c r="H79" s="111"/>
    </row>
    <row r="80" spans="2:32" x14ac:dyDescent="0.35">
      <c r="C80" s="110"/>
      <c r="D80" s="108"/>
      <c r="E80" s="111"/>
      <c r="F80" s="110"/>
      <c r="G80" s="108"/>
      <c r="H80" s="112"/>
      <c r="U80" s="110"/>
      <c r="V80" s="108"/>
      <c r="W80" s="109"/>
    </row>
    <row r="81" spans="3:23" x14ac:dyDescent="0.35">
      <c r="C81" s="110"/>
      <c r="D81" s="108"/>
      <c r="E81" s="111"/>
      <c r="U81" s="110"/>
      <c r="V81" s="108"/>
      <c r="W81" s="111"/>
    </row>
    <row r="82" spans="3:23" x14ac:dyDescent="0.35">
      <c r="C82" s="110"/>
      <c r="D82" s="108"/>
      <c r="E82" s="111"/>
      <c r="U82" s="110"/>
      <c r="V82" s="108"/>
      <c r="W82" s="111"/>
    </row>
    <row r="83" spans="3:23" x14ac:dyDescent="0.35">
      <c r="U83" s="110"/>
      <c r="V83" s="108"/>
      <c r="W83" s="111"/>
    </row>
  </sheetData>
  <mergeCells count="34">
    <mergeCell ref="AA64:AC64"/>
    <mergeCell ref="AD64:AF64"/>
    <mergeCell ref="B76:T76"/>
    <mergeCell ref="B61:T61"/>
    <mergeCell ref="B63:AF63"/>
    <mergeCell ref="C64:E64"/>
    <mergeCell ref="F64:H64"/>
    <mergeCell ref="I64:K64"/>
    <mergeCell ref="L64:N64"/>
    <mergeCell ref="O64:Q64"/>
    <mergeCell ref="R64:T64"/>
    <mergeCell ref="U64:W64"/>
    <mergeCell ref="X64:Z64"/>
    <mergeCell ref="B46:Q46"/>
    <mergeCell ref="B48:T48"/>
    <mergeCell ref="C49:E49"/>
    <mergeCell ref="F49:H49"/>
    <mergeCell ref="I49:K49"/>
    <mergeCell ref="L49:N49"/>
    <mergeCell ref="O49:Q49"/>
    <mergeCell ref="R49:T49"/>
    <mergeCell ref="B31:H31"/>
    <mergeCell ref="B33:Q33"/>
    <mergeCell ref="C34:E34"/>
    <mergeCell ref="F34:H34"/>
    <mergeCell ref="I34:K34"/>
    <mergeCell ref="L34:N34"/>
    <mergeCell ref="O34:Q34"/>
    <mergeCell ref="A1:M1"/>
    <mergeCell ref="B3:E3"/>
    <mergeCell ref="B16:E16"/>
    <mergeCell ref="B18:H18"/>
    <mergeCell ref="C19:E19"/>
    <mergeCell ref="F19:H1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9E6F5CDDFE014887C8068C5FC78044" ma:contentTypeVersion="9" ma:contentTypeDescription="Create a new document." ma:contentTypeScope="" ma:versionID="d00bc0a7a773a4a795edadbebaf27b23">
  <xsd:schema xmlns:xsd="http://www.w3.org/2001/XMLSchema" xmlns:xs="http://www.w3.org/2001/XMLSchema" xmlns:p="http://schemas.microsoft.com/office/2006/metadata/properties" xmlns:ns3="59e5579f-3d37-458e-95e3-2023ca585d9a" targetNamespace="http://schemas.microsoft.com/office/2006/metadata/properties" ma:root="true" ma:fieldsID="3cf2137aa2aa72a31f4d0a97b6f5314b" ns3:_="">
    <xsd:import namespace="59e5579f-3d37-458e-95e3-2023ca585d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e5579f-3d37-458e-95e3-2023ca585d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3242A0-0708-4477-B45F-C6BCEB31947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59e5579f-3d37-458e-95e3-2023ca585d9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0E1043E-0CA0-4B02-ACA2-452A551E29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127E84-0292-4D54-9C3B-8F9073D9B7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e5579f-3d37-458e-95e3-2023ca585d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Schouw</dc:creator>
  <cp:lastModifiedBy>Nadia Schouw</cp:lastModifiedBy>
  <dcterms:created xsi:type="dcterms:W3CDTF">2020-02-17T15:18:47Z</dcterms:created>
  <dcterms:modified xsi:type="dcterms:W3CDTF">2020-04-16T17:01:16Z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0x010100F99E6F5CDDFE014887C8068C5FC78044</vt:lpwstr>
  </property>
</Properties>
</file>