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eniorforeningenidanmark.sharepoint.com/sites/Teams-PAP/Shared Documents/Analyse/Ledighedstal/Til IDA.dk/Data til arkiv/2020/"/>
    </mc:Choice>
  </mc:AlternateContent>
  <xr:revisionPtr revIDLastSave="16" documentId="13_ncr:1_{5FAD178E-796E-4FB3-9E94-623192467A42}" xr6:coauthVersionLast="45" xr6:coauthVersionMax="45" xr10:uidLastSave="{E1AA533B-9801-4545-A7AE-DC44405B86D7}"/>
  <bookViews>
    <workbookView xWindow="28690" yWindow="-110" windowWidth="29020" windowHeight="15820" xr2:uid="{9CA69323-6F9F-472A-A418-AB454FF2086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75" i="1" l="1"/>
  <c r="AE75" i="1"/>
  <c r="AD75" i="1"/>
  <c r="AB75" i="1"/>
  <c r="AC75" i="1" s="1"/>
  <c r="AA75" i="1"/>
  <c r="Y75" i="1"/>
  <c r="Z75" i="1" s="1"/>
  <c r="X75" i="1"/>
  <c r="V75" i="1"/>
  <c r="W75" i="1" s="1"/>
  <c r="U75" i="1"/>
  <c r="T75" i="1"/>
  <c r="S75" i="1"/>
  <c r="R75" i="1"/>
  <c r="P75" i="1"/>
  <c r="Q75" i="1" s="1"/>
  <c r="O75" i="1"/>
  <c r="M75" i="1"/>
  <c r="N75" i="1" s="1"/>
  <c r="L75" i="1"/>
  <c r="J75" i="1"/>
  <c r="K75" i="1" s="1"/>
  <c r="I75" i="1"/>
  <c r="H75" i="1"/>
  <c r="G75" i="1"/>
  <c r="F75" i="1"/>
  <c r="D75" i="1"/>
  <c r="E75" i="1" s="1"/>
  <c r="C75" i="1"/>
  <c r="AE74" i="1"/>
  <c r="AF74" i="1" s="1"/>
  <c r="AD74" i="1"/>
  <c r="AB74" i="1"/>
  <c r="AC74" i="1" s="1"/>
  <c r="AA74" i="1"/>
  <c r="Z74" i="1"/>
  <c r="Y74" i="1"/>
  <c r="X74" i="1"/>
  <c r="V74" i="1"/>
  <c r="W74" i="1" s="1"/>
  <c r="U74" i="1"/>
  <c r="S74" i="1"/>
  <c r="R74" i="1"/>
  <c r="T74" i="1" s="1"/>
  <c r="P74" i="1"/>
  <c r="Q74" i="1" s="1"/>
  <c r="O74" i="1"/>
  <c r="N74" i="1"/>
  <c r="M74" i="1"/>
  <c r="L74" i="1"/>
  <c r="J74" i="1"/>
  <c r="K74" i="1" s="1"/>
  <c r="I74" i="1"/>
  <c r="G74" i="1"/>
  <c r="H74" i="1" s="1"/>
  <c r="F74" i="1"/>
  <c r="E74" i="1"/>
  <c r="D74" i="1"/>
  <c r="C74" i="1"/>
  <c r="T60" i="1"/>
  <c r="S60" i="1"/>
  <c r="R60" i="1"/>
  <c r="P60" i="1"/>
  <c r="Q60" i="1" s="1"/>
  <c r="O60" i="1"/>
  <c r="M60" i="1"/>
  <c r="N60" i="1" s="1"/>
  <c r="L60" i="1"/>
  <c r="J60" i="1"/>
  <c r="K60" i="1" s="1"/>
  <c r="I60" i="1"/>
  <c r="H60" i="1"/>
  <c r="G60" i="1"/>
  <c r="F60" i="1"/>
  <c r="D60" i="1"/>
  <c r="E60" i="1" s="1"/>
  <c r="C60" i="1"/>
  <c r="S59" i="1"/>
  <c r="T59" i="1" s="1"/>
  <c r="R59" i="1"/>
  <c r="Q59" i="1"/>
  <c r="P59" i="1"/>
  <c r="O59" i="1"/>
  <c r="N59" i="1"/>
  <c r="M59" i="1"/>
  <c r="L59" i="1"/>
  <c r="J59" i="1"/>
  <c r="K59" i="1" s="1"/>
  <c r="I59" i="1"/>
  <c r="G59" i="1"/>
  <c r="H59" i="1" s="1"/>
  <c r="F59" i="1"/>
  <c r="D59" i="1"/>
  <c r="E59" i="1" s="1"/>
  <c r="C59" i="1"/>
  <c r="Q45" i="1"/>
  <c r="P45" i="1"/>
  <c r="O45" i="1"/>
  <c r="M45" i="1"/>
  <c r="N45" i="1" s="1"/>
  <c r="L45" i="1"/>
  <c r="J45" i="1"/>
  <c r="K45" i="1" s="1"/>
  <c r="I45" i="1"/>
  <c r="H45" i="1"/>
  <c r="G45" i="1"/>
  <c r="F45" i="1"/>
  <c r="E45" i="1"/>
  <c r="D45" i="1"/>
  <c r="C45" i="1"/>
  <c r="P44" i="1"/>
  <c r="Q44" i="1" s="1"/>
  <c r="O44" i="1"/>
  <c r="M44" i="1"/>
  <c r="N44" i="1" s="1"/>
  <c r="L44" i="1"/>
  <c r="J44" i="1"/>
  <c r="K44" i="1" s="1"/>
  <c r="I44" i="1"/>
  <c r="H44" i="1"/>
  <c r="G44" i="1"/>
  <c r="F44" i="1"/>
  <c r="D44" i="1"/>
  <c r="E44" i="1" s="1"/>
  <c r="C44" i="1"/>
  <c r="G30" i="1"/>
  <c r="H30" i="1" s="1"/>
  <c r="F30" i="1"/>
  <c r="E30" i="1"/>
  <c r="D30" i="1"/>
  <c r="C30" i="1"/>
  <c r="H29" i="1"/>
  <c r="G29" i="1"/>
  <c r="F29" i="1"/>
  <c r="D29" i="1"/>
  <c r="E29" i="1" s="1"/>
  <c r="C29" i="1"/>
  <c r="D15" i="1"/>
  <c r="E15" i="1" s="1"/>
  <c r="C15" i="1"/>
  <c r="D14" i="1"/>
  <c r="E14" i="1" s="1"/>
  <c r="C14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9">
    <s v="BIDB"/>
    <s v="[Uddannelse].[IDA Gruppe].&amp;[Bachelorer]"/>
    <s v="[Uddannelse].[IDA Gruppe].&amp;[Diplomingeniør]"/>
    <s v="[Uddannelse].[IDA Gruppe].&amp;[Teknikumingeniør]"/>
    <s v="[Uddannelse].[IDA Gruppe].&amp;[Akademiingeniør]"/>
    <s v="[Uddannelse].[IDA Gruppe].&amp;[Civilingeniører]"/>
    <s v="[Uddannelse].[IDA Gruppe].&amp;[Cand.scient]"/>
    <s v="[Uddannelse].[IDA Gruppe].&amp;[Cand.it]"/>
    <s v="[Uddannelse].[IDA Gruppe].&amp;[Phd]"/>
  </metadataStrings>
  <mdxMetadata count="8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</mdxMetadata>
  <valueMetadata count="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</valueMetadata>
</metadata>
</file>

<file path=xl/sharedStrings.xml><?xml version="1.0" encoding="utf-8"?>
<sst xmlns="http://schemas.openxmlformats.org/spreadsheetml/2006/main" count="156" uniqueCount="44">
  <si>
    <t>Betalende medlemmer (antal)</t>
  </si>
  <si>
    <t>Brutto-ledige (antal)</t>
  </si>
  <si>
    <t>Procent</t>
  </si>
  <si>
    <t>Bachelorer</t>
  </si>
  <si>
    <t>Diplomingeniør</t>
  </si>
  <si>
    <t>Teknikumingeniør</t>
  </si>
  <si>
    <t>Akademiingeniør</t>
  </si>
  <si>
    <t>Civilingeniører</t>
  </si>
  <si>
    <t>Cand.scient</t>
  </si>
  <si>
    <t>Cand.it</t>
  </si>
  <si>
    <t>Phd</t>
  </si>
  <si>
    <t>Ingeniører under ét*</t>
  </si>
  <si>
    <t>Alle</t>
  </si>
  <si>
    <t>Kvinder</t>
  </si>
  <si>
    <t>Mænd</t>
  </si>
  <si>
    <t>Hovedstaden</t>
  </si>
  <si>
    <t>Sjælland</t>
  </si>
  <si>
    <t>Syddanmark</t>
  </si>
  <si>
    <t>Midtjylland</t>
  </si>
  <si>
    <t>Nordjylland</t>
  </si>
  <si>
    <t>&lt;1 år</t>
  </si>
  <si>
    <t>1 år</t>
  </si>
  <si>
    <t>2-4 år</t>
  </si>
  <si>
    <t>5-9 år</t>
  </si>
  <si>
    <t>10-14 år</t>
  </si>
  <si>
    <t>15+ år</t>
  </si>
  <si>
    <t>&lt; 25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</si>
  <si>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</si>
  <si>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</si>
  <si>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</si>
  <si>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</si>
  <si>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</si>
  <si>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</si>
  <si>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</si>
  <si>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</si>
  <si>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 år</t>
  </si>
  <si>
    <t>2020 JULI</t>
  </si>
  <si>
    <t>Ledighedstal juli</t>
  </si>
  <si>
    <t>Kilde: Akademikerne Tableau online - udtrukket d. 14/8 2020. Note: *Akademiingeniør, teknikumingeniør, diplomingeniør, civilingiør.</t>
  </si>
  <si>
    <t>Ledighedstal juli - køn</t>
  </si>
  <si>
    <t>Ledighedstal juli - Region</t>
  </si>
  <si>
    <t>Kilde: Akademikerne Tableau online - udtrukket d. 14/8 2020. Note: *Akademiingeniør, teknikumingeniør, diplomingeniør, civilingiør. Udlandet er ikke medtaget i tabellen</t>
  </si>
  <si>
    <t>Ledighedstal juli - Kandidatår</t>
  </si>
  <si>
    <t>Ledighedstal juli - Alder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</si>
</sst>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"/>
    <numFmt numFmtId="166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Montserrat"/>
    </font>
    <font>
      <b/>
      <sz val="10"/>
      <color theme="1"/>
      <name val="Montserrat"/>
    </font>
    <font>
      <i/>
      <sz val="10"/>
      <color theme="1"/>
      <name val="Montserrat"/>
    </font>
    <font>
      <sz val="10"/>
      <color rgb="FF333333"/>
      <name val="Montserrat"/>
    </font>
    <font>
      <sz val="7"/>
      <color rgb="FF787878"/>
      <name val="Tableau Book"/>
    </font>
    <font>
      <b/>
      <sz val="7"/>
      <color rgb="FF333333"/>
      <name val="Tableau Book"/>
    </font>
    <font>
      <sz val="9"/>
      <color theme="1"/>
      <name val="Montserrat"/>
    </font>
    <font>
      <sz val="10"/>
      <name val="Montserrat"/>
    </font>
    <font>
      <i/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5" xfId="0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164" fontId="3" fillId="0" borderId="6" xfId="2" applyNumberFormat="1" applyFont="1" applyBorder="1"/>
    <xf numFmtId="164" fontId="3" fillId="0" borderId="0" xfId="2" applyNumberFormat="1" applyFont="1" applyBorder="1"/>
    <xf numFmtId="0" fontId="3" fillId="2" borderId="5" xfId="0" applyFont="1" applyFill="1" applyBorder="1"/>
    <xf numFmtId="164" fontId="3" fillId="2" borderId="6" xfId="2" applyNumberFormat="1" applyFont="1" applyFill="1" applyBorder="1"/>
    <xf numFmtId="164" fontId="3" fillId="0" borderId="0" xfId="2" applyNumberFormat="1" applyFont="1" applyFill="1" applyBorder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 applyFill="1" applyBorder="1"/>
    <xf numFmtId="3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3" fillId="0" borderId="6" xfId="2" applyNumberFormat="1" applyFont="1" applyFill="1" applyBorder="1"/>
    <xf numFmtId="164" fontId="3" fillId="0" borderId="0" xfId="0" applyNumberFormat="1" applyFont="1"/>
    <xf numFmtId="0" fontId="3" fillId="3" borderId="7" xfId="0" applyFont="1" applyFill="1" applyBorder="1"/>
    <xf numFmtId="3" fontId="3" fillId="3" borderId="8" xfId="0" applyNumberFormat="1" applyFont="1" applyFill="1" applyBorder="1"/>
    <xf numFmtId="164" fontId="3" fillId="3" borderId="9" xfId="2" applyNumberFormat="1" applyFont="1" applyFill="1" applyBorder="1"/>
    <xf numFmtId="166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0" xfId="0" applyFont="1" applyBorder="1"/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6" fontId="3" fillId="2" borderId="0" xfId="1" applyNumberFormat="1" applyFont="1" applyFill="1" applyBorder="1"/>
    <xf numFmtId="0" fontId="3" fillId="2" borderId="0" xfId="0" applyFont="1" applyFill="1"/>
    <xf numFmtId="164" fontId="3" fillId="2" borderId="6" xfId="0" applyNumberFormat="1" applyFont="1" applyFill="1" applyBorder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0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66" fontId="3" fillId="3" borderId="8" xfId="0" applyNumberFormat="1" applyFont="1" applyFill="1" applyBorder="1"/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166" fontId="3" fillId="0" borderId="5" xfId="1" applyNumberFormat="1" applyFont="1" applyFill="1" applyBorder="1"/>
    <xf numFmtId="164" fontId="3" fillId="0" borderId="6" xfId="0" applyNumberFormat="1" applyFont="1" applyBorder="1"/>
    <xf numFmtId="166" fontId="3" fillId="2" borderId="5" xfId="1" applyNumberFormat="1" applyFont="1" applyFill="1" applyBorder="1"/>
    <xf numFmtId="164" fontId="3" fillId="2" borderId="0" xfId="0" applyNumberFormat="1" applyFont="1" applyFill="1"/>
    <xf numFmtId="3" fontId="6" fillId="0" borderId="5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164" fontId="6" fillId="0" borderId="6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top" wrapText="1"/>
    </xf>
    <xf numFmtId="164" fontId="6" fillId="0" borderId="0" xfId="0" applyNumberFormat="1" applyFont="1" applyAlignment="1">
      <alignment vertical="center" wrapText="1"/>
    </xf>
    <xf numFmtId="164" fontId="10" fillId="0" borderId="6" xfId="0" applyNumberFormat="1" applyFont="1" applyBorder="1"/>
    <xf numFmtId="164" fontId="6" fillId="2" borderId="6" xfId="0" applyNumberFormat="1" applyFont="1" applyFill="1" applyBorder="1" applyAlignment="1">
      <alignment vertical="center" wrapText="1"/>
    </xf>
    <xf numFmtId="164" fontId="10" fillId="2" borderId="6" xfId="0" applyNumberFormat="1" applyFont="1" applyFill="1" applyBorder="1"/>
    <xf numFmtId="166" fontId="10" fillId="2" borderId="5" xfId="1" applyNumberFormat="1" applyFont="1" applyFill="1" applyBorder="1"/>
    <xf numFmtId="3" fontId="6" fillId="0" borderId="5" xfId="0" applyNumberFormat="1" applyFont="1" applyBorder="1" applyAlignment="1">
      <alignment vertical="top" wrapText="1"/>
    </xf>
    <xf numFmtId="3" fontId="6" fillId="2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3" fontId="6" fillId="2" borderId="5" xfId="0" applyNumberFormat="1" applyFont="1" applyFill="1" applyBorder="1" applyAlignment="1">
      <alignment vertical="top" wrapText="1"/>
    </xf>
    <xf numFmtId="1" fontId="3" fillId="2" borderId="0" xfId="0" applyNumberFormat="1" applyFont="1" applyFill="1"/>
    <xf numFmtId="166" fontId="3" fillId="3" borderId="7" xfId="0" applyNumberFormat="1" applyFont="1" applyFill="1" applyBorder="1"/>
    <xf numFmtId="164" fontId="3" fillId="3" borderId="9" xfId="0" applyNumberFormat="1" applyFont="1" applyFill="1" applyBorder="1"/>
    <xf numFmtId="3" fontId="3" fillId="3" borderId="7" xfId="0" applyNumberFormat="1" applyFont="1" applyFill="1" applyBorder="1"/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/>
    <xf numFmtId="3" fontId="3" fillId="2" borderId="5" xfId="0" applyNumberFormat="1" applyFont="1" applyFill="1" applyBorder="1"/>
    <xf numFmtId="3" fontId="8" fillId="0" borderId="0" xfId="0" applyNumberFormat="1" applyFont="1" applyAlignment="1">
      <alignment vertical="center" wrapText="1"/>
    </xf>
    <xf numFmtId="3" fontId="6" fillId="2" borderId="0" xfId="0" applyNumberFormat="1" applyFont="1" applyFill="1" applyAlignment="1">
      <alignment vertical="center" wrapText="1"/>
    </xf>
    <xf numFmtId="164" fontId="6" fillId="2" borderId="0" xfId="0" applyNumberFormat="1" applyFont="1" applyFill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164" fontId="6" fillId="2" borderId="6" xfId="0" applyNumberFormat="1" applyFont="1" applyFill="1" applyBorder="1" applyAlignment="1">
      <alignment vertical="top" wrapText="1"/>
    </xf>
    <xf numFmtId="164" fontId="6" fillId="2" borderId="0" xfId="0" applyNumberFormat="1" applyFont="1" applyFill="1" applyAlignment="1">
      <alignment vertical="top" wrapText="1"/>
    </xf>
    <xf numFmtId="1" fontId="6" fillId="2" borderId="0" xfId="0" applyNumberFormat="1" applyFont="1" applyFill="1" applyAlignment="1">
      <alignment vertical="center" wrapText="1"/>
    </xf>
    <xf numFmtId="1" fontId="10" fillId="2" borderId="0" xfId="0" applyNumberFormat="1" applyFont="1" applyFill="1"/>
    <xf numFmtId="164" fontId="6" fillId="0" borderId="6" xfId="0" applyNumberFormat="1" applyFont="1" applyBorder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165" fontId="3" fillId="2" borderId="0" xfId="0" applyNumberFormat="1" applyFont="1" applyFill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7" fontId="2" fillId="0" borderId="1" xfId="3" applyNumberForma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" fontId="10" fillId="0" borderId="0" xfId="0" applyNumberFormat="1" applyFont="1"/>
    <xf numFmtId="166" fontId="10" fillId="2" borderId="0" xfId="1" applyNumberFormat="1" applyFont="1" applyFill="1" applyBorder="1"/>
    <xf numFmtId="166" fontId="10" fillId="0" borderId="0" xfId="1" applyNumberFormat="1" applyFont="1" applyFill="1" applyBorder="1"/>
    <xf numFmtId="0" fontId="3" fillId="0" borderId="0" xfId="0" applyFont="1" applyFill="1"/>
    <xf numFmtId="0" fontId="3" fillId="0" borderId="5" xfId="0" applyFont="1" applyFill="1" applyBorder="1"/>
    <xf numFmtId="0" fontId="5" fillId="0" borderId="5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6" xfId="0" applyFont="1" applyFill="1" applyBorder="1" applyAlignment="1">
      <alignment wrapText="1"/>
    </xf>
    <xf numFmtId="0" fontId="0" fillId="0" borderId="0" xfId="0" applyFill="1"/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3" fillId="0" borderId="6" xfId="0" applyNumberFormat="1" applyFont="1" applyFill="1" applyBorder="1"/>
    <xf numFmtId="0" fontId="3" fillId="0" borderId="1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5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6" xfId="0" applyFont="1" applyFill="1" applyBorder="1" applyAlignment="1">
      <alignment wrapText="1"/>
    </xf>
    <xf numFmtId="1" fontId="6" fillId="0" borderId="0" xfId="0" applyNumberFormat="1" applyFont="1" applyFill="1" applyAlignment="1">
      <alignment vertical="center" wrapText="1"/>
    </xf>
    <xf numFmtId="164" fontId="6" fillId="0" borderId="6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center" wrapText="1"/>
    </xf>
    <xf numFmtId="1" fontId="10" fillId="0" borderId="0" xfId="0" applyNumberFormat="1" applyFont="1" applyFill="1"/>
    <xf numFmtId="164" fontId="10" fillId="0" borderId="6" xfId="0" applyNumberFormat="1" applyFont="1" applyFill="1" applyBorder="1"/>
    <xf numFmtId="164" fontId="6" fillId="0" borderId="0" xfId="0" applyNumberFormat="1" applyFont="1" applyFill="1" applyAlignment="1">
      <alignment vertical="top" wrapText="1"/>
    </xf>
    <xf numFmtId="164" fontId="6" fillId="0" borderId="6" xfId="0" applyNumberFormat="1" applyFont="1" applyFill="1" applyBorder="1" applyAlignment="1">
      <alignment vertical="top" wrapText="1"/>
    </xf>
  </cellXfs>
  <cellStyles count="4">
    <cellStyle name="Komma" xfId="1" builtinId="3"/>
    <cellStyle name="Normal" xfId="0" builtinId="0"/>
    <cellStyle name="Overskrift 1" xfId="3" builtinId="16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BD31C-55DC-485E-952E-50525FD178B0}">
  <dimension ref="A1:AF76"/>
  <sheetViews>
    <sheetView tabSelected="1" topLeftCell="D49" zoomScale="60" zoomScaleNormal="60" workbookViewId="0">
      <selection activeCell="O82" sqref="O82"/>
    </sheetView>
  </sheetViews>
  <sheetFormatPr defaultRowHeight="14.5"/>
  <cols>
    <col min="2" max="2" width="27.1796875" bestFit="1" customWidth="1"/>
    <col min="3" max="3" width="19.54296875" customWidth="1"/>
    <col min="4" max="4" width="14.81640625" customWidth="1"/>
    <col min="5" max="5" width="9.54296875" customWidth="1"/>
    <col min="6" max="6" width="21.453125" customWidth="1"/>
    <col min="7" max="7" width="17" customWidth="1"/>
    <col min="8" max="8" width="9.81640625" customWidth="1"/>
    <col min="9" max="9" width="21.1796875" customWidth="1"/>
    <col min="10" max="10" width="14.54296875" customWidth="1"/>
    <col min="11" max="11" width="11" customWidth="1"/>
    <col min="12" max="12" width="20.81640625" customWidth="1"/>
    <col min="13" max="13" width="14.54296875" customWidth="1"/>
    <col min="15" max="15" width="21" customWidth="1"/>
    <col min="16" max="16" width="13.54296875" customWidth="1"/>
    <col min="18" max="18" width="20.81640625" customWidth="1"/>
    <col min="19" max="19" width="14.81640625" customWidth="1"/>
    <col min="21" max="21" width="20.36328125" bestFit="1" customWidth="1"/>
    <col min="22" max="22" width="14.26953125" bestFit="1" customWidth="1"/>
    <col min="23" max="23" width="9" bestFit="1" customWidth="1"/>
    <col min="24" max="24" width="20.36328125" bestFit="1" customWidth="1"/>
    <col min="25" max="25" width="14.26953125" bestFit="1" customWidth="1"/>
    <col min="26" max="26" width="9" bestFit="1" customWidth="1"/>
    <col min="27" max="27" width="20.36328125" bestFit="1" customWidth="1"/>
    <col min="28" max="28" width="14.26953125" bestFit="1" customWidth="1"/>
    <col min="30" max="30" width="20.36328125" bestFit="1" customWidth="1"/>
    <col min="31" max="31" width="14.26953125" bestFit="1" customWidth="1"/>
  </cols>
  <sheetData>
    <row r="1" spans="1:22" ht="20" thickBot="1">
      <c r="A1" s="92" t="s">
        <v>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2" ht="16" thickTop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5" thickBot="1">
      <c r="A3" s="1"/>
      <c r="B3" s="86" t="s">
        <v>37</v>
      </c>
      <c r="C3" s="87"/>
      <c r="D3" s="87"/>
      <c r="E3" s="88"/>
      <c r="F3" s="2"/>
      <c r="G3" s="1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</row>
    <row r="4" spans="1:22" ht="45">
      <c r="A4" s="1"/>
      <c r="B4" s="4"/>
      <c r="C4" s="65" t="s">
        <v>0</v>
      </c>
      <c r="D4" s="66" t="s">
        <v>1</v>
      </c>
      <c r="E4" s="67" t="s">
        <v>2</v>
      </c>
      <c r="F4" s="6"/>
      <c r="G4" s="1"/>
      <c r="H4" s="1"/>
      <c r="I4" s="6"/>
      <c r="J4" s="6"/>
      <c r="K4" s="6"/>
      <c r="L4" s="6"/>
      <c r="M4" s="6"/>
      <c r="N4" s="6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4" t="s" vm="1">
        <v>3</v>
      </c>
      <c r="C5" s="39">
        <v>907</v>
      </c>
      <c r="D5" s="7">
        <v>29</v>
      </c>
      <c r="E5" s="8">
        <v>3.2000000000000001E-2</v>
      </c>
      <c r="F5" s="9"/>
      <c r="G5" s="1"/>
      <c r="H5" s="1"/>
      <c r="I5" s="6"/>
      <c r="J5" s="6"/>
      <c r="K5" s="6"/>
      <c r="L5" s="6"/>
      <c r="M5" s="6"/>
      <c r="N5" s="6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10" t="s" vm="2">
        <v>4</v>
      </c>
      <c r="C6" s="68">
        <v>17952</v>
      </c>
      <c r="D6" s="79">
        <v>832</v>
      </c>
      <c r="E6" s="11">
        <v>4.5999999999999999E-2</v>
      </c>
      <c r="F6" s="12"/>
      <c r="G6" s="1"/>
      <c r="H6" s="1"/>
      <c r="I6" s="1"/>
      <c r="J6" s="13"/>
      <c r="K6" s="14"/>
      <c r="L6" s="12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/>
      <c r="B7" s="10" t="s" vm="3">
        <v>5</v>
      </c>
      <c r="C7" s="68">
        <v>11870</v>
      </c>
      <c r="D7" s="79">
        <v>223</v>
      </c>
      <c r="E7" s="11">
        <v>1.9E-2</v>
      </c>
      <c r="F7" s="12"/>
      <c r="G7" s="1"/>
      <c r="H7" s="1"/>
      <c r="I7" s="15"/>
      <c r="J7" s="1"/>
      <c r="K7" s="19"/>
      <c r="L7" s="1"/>
      <c r="M7" s="1"/>
      <c r="N7" s="1"/>
      <c r="O7" s="1"/>
      <c r="P7" s="1"/>
      <c r="Q7" s="1"/>
      <c r="R7" s="1"/>
      <c r="S7" s="1"/>
    </row>
    <row r="8" spans="1:22" ht="15">
      <c r="A8" s="1"/>
      <c r="B8" s="10" t="s" vm="4">
        <v>6</v>
      </c>
      <c r="C8" s="68">
        <v>4315</v>
      </c>
      <c r="D8" s="79">
        <v>90</v>
      </c>
      <c r="E8" s="11">
        <v>2.1000000000000001E-2</v>
      </c>
      <c r="F8" s="12"/>
      <c r="G8" s="1"/>
      <c r="H8" s="1"/>
      <c r="I8" s="15"/>
      <c r="J8" s="34"/>
      <c r="K8" s="35"/>
      <c r="L8" s="1"/>
      <c r="M8" s="1"/>
      <c r="N8" s="1"/>
      <c r="O8" s="1"/>
      <c r="P8" s="1"/>
      <c r="Q8" s="1"/>
      <c r="R8" s="1"/>
      <c r="S8" s="1"/>
    </row>
    <row r="9" spans="1:22" ht="15">
      <c r="A9" s="1"/>
      <c r="B9" s="10" t="s" vm="5">
        <v>7</v>
      </c>
      <c r="C9" s="68">
        <v>30202</v>
      </c>
      <c r="D9" s="79">
        <v>812</v>
      </c>
      <c r="E9" s="11">
        <v>2.7E-2</v>
      </c>
      <c r="F9" s="12"/>
      <c r="G9" s="1"/>
      <c r="H9" s="1"/>
      <c r="I9" s="15"/>
      <c r="J9" s="34"/>
      <c r="K9" s="36"/>
      <c r="L9" s="1"/>
      <c r="M9" s="1"/>
      <c r="N9" s="1"/>
      <c r="O9" s="1"/>
      <c r="P9" s="1"/>
      <c r="Q9" s="1"/>
      <c r="R9" s="1"/>
      <c r="S9" s="1"/>
    </row>
    <row r="10" spans="1:22" ht="15">
      <c r="A10" s="1"/>
      <c r="B10" s="4" t="s" vm="6">
        <v>8</v>
      </c>
      <c r="C10" s="53">
        <v>11155</v>
      </c>
      <c r="D10" s="17">
        <v>1101</v>
      </c>
      <c r="E10" s="18">
        <v>9.9000000000000005E-2</v>
      </c>
      <c r="F10" s="12"/>
      <c r="G10" s="1"/>
      <c r="H10" s="1"/>
      <c r="I10" s="15"/>
      <c r="J10" s="19"/>
      <c r="K10" s="15"/>
      <c r="L10" s="1"/>
      <c r="M10" s="19"/>
      <c r="N10" s="1"/>
      <c r="O10" s="1"/>
      <c r="P10" s="1"/>
      <c r="Q10" s="1"/>
      <c r="R10" s="1"/>
      <c r="S10" s="1"/>
    </row>
    <row r="11" spans="1:22" ht="15">
      <c r="A11" s="1"/>
      <c r="B11" s="4" t="s" vm="7">
        <v>9</v>
      </c>
      <c r="C11" s="53">
        <v>2316</v>
      </c>
      <c r="D11" s="17">
        <v>157</v>
      </c>
      <c r="E11" s="18">
        <v>6.8000000000000005E-2</v>
      </c>
      <c r="F11" s="1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2" ht="15">
      <c r="A12" s="1"/>
      <c r="B12" s="4" t="s" vm="8">
        <v>10</v>
      </c>
      <c r="C12" s="53">
        <v>1539</v>
      </c>
      <c r="D12" s="17">
        <v>67</v>
      </c>
      <c r="E12" s="18">
        <v>4.3999999999999997E-2</v>
      </c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4"/>
      <c r="C13" s="4"/>
      <c r="D13" s="14"/>
      <c r="E13" s="8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5" thickBot="1">
      <c r="A14" s="1"/>
      <c r="B14" s="20" t="s">
        <v>11</v>
      </c>
      <c r="C14" s="64">
        <f>SUM(C6:C9)</f>
        <v>64339</v>
      </c>
      <c r="D14" s="21">
        <f>SUM(D6:D9)</f>
        <v>1957</v>
      </c>
      <c r="E14" s="22">
        <f>SUM(D14/C14)</f>
        <v>3.0417009900682322E-2</v>
      </c>
      <c r="F14" s="12"/>
      <c r="G14" s="1"/>
      <c r="H14" s="1"/>
      <c r="I14" s="23"/>
      <c r="J14" s="24"/>
      <c r="K14" s="19"/>
      <c r="L14" s="23"/>
      <c r="M14" s="24"/>
      <c r="N14" s="19"/>
      <c r="O14" s="1"/>
      <c r="P14" s="1"/>
      <c r="Q14" s="1"/>
      <c r="R14" s="1"/>
      <c r="S14" s="1"/>
      <c r="T14" s="1"/>
      <c r="U14" s="1"/>
      <c r="V14" s="1"/>
    </row>
    <row r="15" spans="1:22" ht="15.5" thickBot="1">
      <c r="A15" s="1"/>
      <c r="B15" s="20" t="s">
        <v>12</v>
      </c>
      <c r="C15" s="64">
        <f>SUM(C5:C12)</f>
        <v>80256</v>
      </c>
      <c r="D15" s="21">
        <f>SUM(D5:D12)</f>
        <v>3311</v>
      </c>
      <c r="E15" s="22">
        <f>SUM(D15/C15)</f>
        <v>4.1255482456140351E-2</v>
      </c>
      <c r="F15" s="12"/>
      <c r="G15" s="1"/>
      <c r="H15" s="1"/>
      <c r="I15" s="23"/>
      <c r="J15" s="24"/>
      <c r="K15" s="19"/>
      <c r="L15" s="23"/>
      <c r="M15" s="24"/>
      <c r="N15" s="19"/>
      <c r="O15" s="1"/>
      <c r="P15" s="1"/>
      <c r="Q15" s="1"/>
      <c r="R15" s="1"/>
      <c r="S15" s="1"/>
      <c r="T15" s="1"/>
      <c r="U15" s="1"/>
      <c r="V15" s="1"/>
    </row>
    <row r="16" spans="1:22" ht="15.5" thickBot="1">
      <c r="A16" s="1"/>
      <c r="B16" s="93" t="s">
        <v>38</v>
      </c>
      <c r="C16" s="94"/>
      <c r="D16" s="94"/>
      <c r="E16" s="95"/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5" thickBot="1">
      <c r="A17" s="1"/>
      <c r="B17" s="25"/>
      <c r="C17" s="25"/>
      <c r="D17" s="25"/>
      <c r="E17" s="25"/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5" thickBot="1">
      <c r="A18" s="1"/>
      <c r="B18" s="86" t="s">
        <v>39</v>
      </c>
      <c r="C18" s="87"/>
      <c r="D18" s="87"/>
      <c r="E18" s="87"/>
      <c r="F18" s="87"/>
      <c r="G18" s="87"/>
      <c r="H18" s="88"/>
      <c r="I18" s="1"/>
      <c r="J18" s="1"/>
      <c r="K18" s="1"/>
      <c r="L18" s="1"/>
      <c r="M18" s="1"/>
      <c r="N18" s="1"/>
    </row>
    <row r="19" spans="1:22" ht="15">
      <c r="A19" s="1"/>
      <c r="B19" s="26"/>
      <c r="C19" s="80" t="s">
        <v>13</v>
      </c>
      <c r="D19" s="81"/>
      <c r="E19" s="82"/>
      <c r="F19" s="81" t="s">
        <v>14</v>
      </c>
      <c r="G19" s="81"/>
      <c r="H19" s="82"/>
      <c r="I19" s="1"/>
      <c r="J19" s="1"/>
      <c r="K19" s="1"/>
    </row>
    <row r="20" spans="1:22" ht="34" customHeight="1">
      <c r="A20" s="27"/>
      <c r="B20" s="28"/>
      <c r="C20" s="38" t="s">
        <v>0</v>
      </c>
      <c r="D20" s="5" t="s">
        <v>1</v>
      </c>
      <c r="E20" s="29" t="s">
        <v>2</v>
      </c>
      <c r="F20" s="5" t="s">
        <v>0</v>
      </c>
      <c r="G20" s="5" t="s">
        <v>1</v>
      </c>
      <c r="H20" s="29" t="s">
        <v>2</v>
      </c>
      <c r="I20" s="27"/>
      <c r="J20" s="27"/>
      <c r="K20" s="27"/>
    </row>
    <row r="21" spans="1:22" ht="15">
      <c r="A21" s="1"/>
      <c r="B21" s="4" t="s" vm="1">
        <v>3</v>
      </c>
      <c r="C21" s="39">
        <v>176</v>
      </c>
      <c r="D21" s="7">
        <v>11</v>
      </c>
      <c r="E21" s="46">
        <v>6.3E-2</v>
      </c>
      <c r="F21" s="7">
        <v>731</v>
      </c>
      <c r="G21" s="7">
        <v>18</v>
      </c>
      <c r="H21" s="46">
        <v>2.5000000000000001E-2</v>
      </c>
      <c r="I21" s="1"/>
      <c r="J21" s="1"/>
      <c r="K21" s="1"/>
    </row>
    <row r="22" spans="1:22" ht="15">
      <c r="A22" s="1"/>
      <c r="B22" s="10" t="s" vm="2">
        <v>4</v>
      </c>
      <c r="C22" s="42">
        <v>3636</v>
      </c>
      <c r="D22" s="31">
        <v>222</v>
      </c>
      <c r="E22" s="32">
        <v>6.0999999999999999E-2</v>
      </c>
      <c r="F22" s="30">
        <v>14316</v>
      </c>
      <c r="G22" s="31">
        <v>610</v>
      </c>
      <c r="H22" s="32">
        <v>4.2999999999999997E-2</v>
      </c>
      <c r="I22" s="1"/>
      <c r="J22" s="1"/>
      <c r="K22" s="1"/>
    </row>
    <row r="23" spans="1:22" ht="15">
      <c r="A23" s="1"/>
      <c r="B23" s="10" t="s" vm="3">
        <v>5</v>
      </c>
      <c r="C23" s="42">
        <v>1791</v>
      </c>
      <c r="D23" s="31">
        <v>25</v>
      </c>
      <c r="E23" s="32">
        <v>1.4E-2</v>
      </c>
      <c r="F23" s="30">
        <v>10079</v>
      </c>
      <c r="G23" s="31">
        <v>198</v>
      </c>
      <c r="H23" s="32">
        <v>0.02</v>
      </c>
      <c r="I23" s="1"/>
      <c r="J23" s="1"/>
      <c r="K23" s="1"/>
    </row>
    <row r="24" spans="1:22" ht="15">
      <c r="A24" s="1"/>
      <c r="B24" s="10" t="s" vm="4">
        <v>6</v>
      </c>
      <c r="C24" s="42">
        <v>1023</v>
      </c>
      <c r="D24" s="31">
        <v>21</v>
      </c>
      <c r="E24" s="32">
        <v>2.1000000000000001E-2</v>
      </c>
      <c r="F24" s="30">
        <v>3292</v>
      </c>
      <c r="G24" s="31">
        <v>69</v>
      </c>
      <c r="H24" s="32">
        <v>2.1000000000000001E-2</v>
      </c>
      <c r="I24" s="1"/>
      <c r="J24" s="1"/>
      <c r="K24" s="1"/>
    </row>
    <row r="25" spans="1:22" ht="15">
      <c r="A25" s="1"/>
      <c r="B25" s="10" t="s" vm="5">
        <v>7</v>
      </c>
      <c r="C25" s="42">
        <v>7923</v>
      </c>
      <c r="D25" s="31">
        <v>254</v>
      </c>
      <c r="E25" s="32">
        <v>3.2000000000000001E-2</v>
      </c>
      <c r="F25" s="30">
        <v>22279</v>
      </c>
      <c r="G25" s="31">
        <v>558</v>
      </c>
      <c r="H25" s="32">
        <v>2.5000000000000001E-2</v>
      </c>
      <c r="I25" s="33"/>
      <c r="J25" s="34"/>
      <c r="K25" s="35"/>
      <c r="L25" s="1"/>
      <c r="M25" s="1"/>
      <c r="N25" s="1"/>
      <c r="O25" s="1"/>
      <c r="P25" s="1"/>
      <c r="Q25" s="1"/>
      <c r="R25" s="1"/>
    </row>
    <row r="26" spans="1:22" ht="15">
      <c r="A26" s="1"/>
      <c r="B26" s="4" t="s" vm="6">
        <v>8</v>
      </c>
      <c r="C26" s="44">
        <v>5273</v>
      </c>
      <c r="D26" s="7">
        <v>551</v>
      </c>
      <c r="E26" s="46">
        <v>0.104</v>
      </c>
      <c r="F26" s="72">
        <v>5882</v>
      </c>
      <c r="G26" s="7">
        <v>550</v>
      </c>
      <c r="H26" s="46">
        <v>9.4E-2</v>
      </c>
      <c r="I26" s="33"/>
      <c r="J26" s="34"/>
      <c r="K26" s="3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4" t="s" vm="7">
        <v>9</v>
      </c>
      <c r="C27" s="39">
        <v>890</v>
      </c>
      <c r="D27" s="7">
        <v>94</v>
      </c>
      <c r="E27" s="46">
        <v>0.106</v>
      </c>
      <c r="F27" s="72">
        <v>1426</v>
      </c>
      <c r="G27" s="7">
        <v>63</v>
      </c>
      <c r="H27" s="46">
        <v>4.3999999999999997E-2</v>
      </c>
      <c r="I27" s="33"/>
      <c r="J27" s="34"/>
      <c r="K27" s="6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4" t="s" vm="8">
        <v>10</v>
      </c>
      <c r="C28" s="39">
        <v>666</v>
      </c>
      <c r="D28" s="7">
        <v>31</v>
      </c>
      <c r="E28" s="46">
        <v>4.7E-2</v>
      </c>
      <c r="F28" s="7">
        <v>873</v>
      </c>
      <c r="G28" s="7">
        <v>36</v>
      </c>
      <c r="H28" s="46">
        <v>4.1000000000000002E-2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5" thickBot="1">
      <c r="A29" s="1"/>
      <c r="B29" s="20" t="s">
        <v>11</v>
      </c>
      <c r="C29" s="62">
        <f>SUM(C22:C25)</f>
        <v>14373</v>
      </c>
      <c r="D29" s="37">
        <f>SUM(D22:D25)</f>
        <v>522</v>
      </c>
      <c r="E29" s="63">
        <f>SUM(D29/C29)</f>
        <v>3.6318096430807766E-2</v>
      </c>
      <c r="F29" s="62">
        <f>SUM(F22:F25)</f>
        <v>49966</v>
      </c>
      <c r="G29" s="37">
        <f>SUM(G22:G25)</f>
        <v>1435</v>
      </c>
      <c r="H29" s="63">
        <f>SUM(G29/F29)</f>
        <v>2.8719529279910339E-2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5" thickBot="1">
      <c r="A30" s="1"/>
      <c r="B30" s="20" t="s">
        <v>12</v>
      </c>
      <c r="C30" s="64">
        <f>SUM(C21:C28)</f>
        <v>21378</v>
      </c>
      <c r="D30" s="21">
        <f>SUM(D21:D28)</f>
        <v>1209</v>
      </c>
      <c r="E30" s="63">
        <f>SUM(D30/C30)</f>
        <v>5.6553466180185238E-2</v>
      </c>
      <c r="F30" s="64">
        <f>SUM(F21:F28)</f>
        <v>58878</v>
      </c>
      <c r="G30" s="21">
        <f>SUM(G21:G28)</f>
        <v>2102</v>
      </c>
      <c r="H30" s="63">
        <f>SUM(G30/F30)</f>
        <v>3.5700940928700027E-2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5" thickBot="1">
      <c r="A31" s="1"/>
      <c r="B31" s="89" t="s">
        <v>38</v>
      </c>
      <c r="C31" s="90"/>
      <c r="D31" s="90"/>
      <c r="E31" s="90"/>
      <c r="F31" s="90"/>
      <c r="G31" s="90"/>
      <c r="H31" s="9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5" thickBot="1">
      <c r="A33" s="1"/>
      <c r="B33" s="86" t="s">
        <v>40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8"/>
      <c r="R33" s="1"/>
      <c r="S33" s="1"/>
      <c r="T33" s="1"/>
      <c r="U33" s="1"/>
      <c r="V33" s="1"/>
    </row>
    <row r="34" spans="1:22" ht="18.649999999999999" customHeight="1">
      <c r="A34" s="1"/>
      <c r="B34" s="26"/>
      <c r="C34" s="80" t="s">
        <v>15</v>
      </c>
      <c r="D34" s="81"/>
      <c r="E34" s="82"/>
      <c r="F34" s="80" t="s">
        <v>16</v>
      </c>
      <c r="G34" s="81"/>
      <c r="H34" s="82"/>
      <c r="I34" s="80" t="s">
        <v>17</v>
      </c>
      <c r="J34" s="81"/>
      <c r="K34" s="82"/>
      <c r="L34" s="80" t="s">
        <v>18</v>
      </c>
      <c r="M34" s="81"/>
      <c r="N34" s="82"/>
      <c r="O34" s="80" t="s">
        <v>19</v>
      </c>
      <c r="P34" s="81"/>
      <c r="Q34" s="82"/>
      <c r="R34" s="1"/>
      <c r="S34" s="1"/>
      <c r="T34" s="1"/>
      <c r="U34" s="1"/>
      <c r="V34" s="1"/>
    </row>
    <row r="35" spans="1:22" ht="30.65" customHeight="1">
      <c r="A35" s="1"/>
      <c r="B35" s="4"/>
      <c r="C35" s="38" t="s">
        <v>0</v>
      </c>
      <c r="D35" s="5" t="s">
        <v>1</v>
      </c>
      <c r="E35" s="29" t="s">
        <v>2</v>
      </c>
      <c r="F35" s="38" t="s">
        <v>0</v>
      </c>
      <c r="G35" s="5" t="s">
        <v>1</v>
      </c>
      <c r="H35" s="29" t="s">
        <v>2</v>
      </c>
      <c r="I35" s="38" t="s">
        <v>0</v>
      </c>
      <c r="J35" s="5" t="s">
        <v>1</v>
      </c>
      <c r="K35" s="29" t="s">
        <v>2</v>
      </c>
      <c r="L35" s="38" t="s">
        <v>0</v>
      </c>
      <c r="M35" s="5" t="s">
        <v>1</v>
      </c>
      <c r="N35" s="29" t="s">
        <v>2</v>
      </c>
      <c r="O35" s="38" t="s">
        <v>0</v>
      </c>
      <c r="P35" s="5" t="s">
        <v>1</v>
      </c>
      <c r="Q35" s="29" t="s">
        <v>2</v>
      </c>
      <c r="R35" s="1"/>
      <c r="S35" s="1"/>
      <c r="T35" s="1"/>
      <c r="U35" s="1"/>
      <c r="V35" s="1"/>
    </row>
    <row r="36" spans="1:22" ht="15">
      <c r="A36" s="1"/>
      <c r="B36" s="4" t="s" vm="1">
        <v>3</v>
      </c>
      <c r="C36" s="39">
        <v>395</v>
      </c>
      <c r="D36" s="7">
        <v>14</v>
      </c>
      <c r="E36" s="46">
        <v>3.5000000000000003E-2</v>
      </c>
      <c r="F36" s="39">
        <v>61</v>
      </c>
      <c r="G36" s="7">
        <v>1</v>
      </c>
      <c r="H36" s="46">
        <v>1.6E-2</v>
      </c>
      <c r="I36" s="39">
        <v>115</v>
      </c>
      <c r="J36" s="7">
        <v>6</v>
      </c>
      <c r="K36" s="46">
        <v>5.1999999999999998E-2</v>
      </c>
      <c r="L36" s="39">
        <v>227</v>
      </c>
      <c r="M36" s="7">
        <v>5</v>
      </c>
      <c r="N36" s="46">
        <v>2.1999999999999999E-2</v>
      </c>
      <c r="O36" s="39">
        <v>75</v>
      </c>
      <c r="P36" s="7">
        <v>3</v>
      </c>
      <c r="Q36" s="46">
        <v>0.04</v>
      </c>
      <c r="R36" s="1"/>
      <c r="S36" s="1"/>
      <c r="T36" s="1"/>
      <c r="U36" s="1"/>
      <c r="V36" s="1"/>
    </row>
    <row r="37" spans="1:22" ht="15">
      <c r="A37" s="1"/>
      <c r="B37" s="10" t="s" vm="2">
        <v>4</v>
      </c>
      <c r="C37" s="54">
        <v>6348</v>
      </c>
      <c r="D37" s="55">
        <v>330</v>
      </c>
      <c r="E37" s="50">
        <v>5.1999999999999998E-2</v>
      </c>
      <c r="F37" s="54">
        <v>1771</v>
      </c>
      <c r="G37" s="55">
        <v>47</v>
      </c>
      <c r="H37" s="50">
        <v>2.7E-2</v>
      </c>
      <c r="I37" s="54">
        <v>4020</v>
      </c>
      <c r="J37" s="55">
        <v>166</v>
      </c>
      <c r="K37" s="50">
        <v>4.1000000000000002E-2</v>
      </c>
      <c r="L37" s="54">
        <v>5017</v>
      </c>
      <c r="M37" s="55">
        <v>257</v>
      </c>
      <c r="N37" s="50">
        <v>5.0999999999999997E-2</v>
      </c>
      <c r="O37" s="56">
        <v>671</v>
      </c>
      <c r="P37" s="55">
        <v>32</v>
      </c>
      <c r="Q37" s="50">
        <v>4.8000000000000001E-2</v>
      </c>
      <c r="R37" s="1"/>
      <c r="S37" s="1"/>
      <c r="T37" s="1"/>
      <c r="U37" s="1"/>
      <c r="V37" s="1"/>
    </row>
    <row r="38" spans="1:22" ht="15">
      <c r="A38" s="1"/>
      <c r="B38" s="10" t="s" vm="3">
        <v>5</v>
      </c>
      <c r="C38" s="54">
        <v>3583</v>
      </c>
      <c r="D38" s="55">
        <v>85</v>
      </c>
      <c r="E38" s="50">
        <v>2.4E-2</v>
      </c>
      <c r="F38" s="54">
        <v>1429</v>
      </c>
      <c r="G38" s="55">
        <v>22</v>
      </c>
      <c r="H38" s="50">
        <v>1.4999999999999999E-2</v>
      </c>
      <c r="I38" s="54">
        <v>3092</v>
      </c>
      <c r="J38" s="55">
        <v>60</v>
      </c>
      <c r="K38" s="50">
        <v>1.9E-2</v>
      </c>
      <c r="L38" s="54">
        <v>3221</v>
      </c>
      <c r="M38" s="55">
        <v>49</v>
      </c>
      <c r="N38" s="50">
        <v>1.4999999999999999E-2</v>
      </c>
      <c r="O38" s="56">
        <v>477</v>
      </c>
      <c r="P38" s="55">
        <v>7</v>
      </c>
      <c r="Q38" s="50">
        <v>1.4999999999999999E-2</v>
      </c>
      <c r="R38" s="1"/>
      <c r="S38" s="1"/>
      <c r="T38" s="1"/>
      <c r="U38" s="1"/>
      <c r="V38" s="1"/>
    </row>
    <row r="39" spans="1:22" ht="15">
      <c r="A39" s="1"/>
      <c r="B39" s="10" t="s" vm="4">
        <v>6</v>
      </c>
      <c r="C39" s="54">
        <v>2691</v>
      </c>
      <c r="D39" s="55">
        <v>57</v>
      </c>
      <c r="E39" s="50">
        <v>2.1000000000000001E-2</v>
      </c>
      <c r="F39" s="54">
        <v>621</v>
      </c>
      <c r="G39" s="55">
        <v>8</v>
      </c>
      <c r="H39" s="50">
        <v>1.2999999999999999E-2</v>
      </c>
      <c r="I39" s="56">
        <v>255</v>
      </c>
      <c r="J39" s="55">
        <v>8</v>
      </c>
      <c r="K39" s="50">
        <v>3.1E-2</v>
      </c>
      <c r="L39" s="56">
        <v>387</v>
      </c>
      <c r="M39" s="55">
        <v>12</v>
      </c>
      <c r="N39" s="50">
        <v>3.1E-2</v>
      </c>
      <c r="O39" s="56">
        <v>330</v>
      </c>
      <c r="P39" s="55">
        <v>5</v>
      </c>
      <c r="Q39" s="50">
        <v>1.4999999999999999E-2</v>
      </c>
      <c r="R39" s="1"/>
      <c r="S39" s="1"/>
      <c r="T39" s="1"/>
      <c r="U39" s="1"/>
      <c r="V39" s="1"/>
    </row>
    <row r="40" spans="1:22" ht="15">
      <c r="A40" s="1"/>
      <c r="B40" s="10" t="s" vm="5">
        <v>7</v>
      </c>
      <c r="C40" s="54">
        <v>16432</v>
      </c>
      <c r="D40" s="55">
        <v>407</v>
      </c>
      <c r="E40" s="50">
        <v>2.5000000000000001E-2</v>
      </c>
      <c r="F40" s="54">
        <v>2163</v>
      </c>
      <c r="G40" s="55">
        <v>37</v>
      </c>
      <c r="H40" s="50">
        <v>1.7000000000000001E-2</v>
      </c>
      <c r="I40" s="54">
        <v>3034</v>
      </c>
      <c r="J40" s="55">
        <v>79</v>
      </c>
      <c r="K40" s="50">
        <v>2.5999999999999999E-2</v>
      </c>
      <c r="L40" s="54">
        <v>4634</v>
      </c>
      <c r="M40" s="55">
        <v>133</v>
      </c>
      <c r="N40" s="50">
        <v>2.9000000000000001E-2</v>
      </c>
      <c r="O40" s="54">
        <v>3643</v>
      </c>
      <c r="P40" s="55">
        <v>155</v>
      </c>
      <c r="Q40" s="50">
        <v>4.2999999999999997E-2</v>
      </c>
      <c r="R40" s="1"/>
      <c r="S40" s="1"/>
      <c r="T40" s="1"/>
      <c r="U40" s="1"/>
      <c r="V40" s="1"/>
    </row>
    <row r="41" spans="1:22" ht="15">
      <c r="A41" s="1"/>
      <c r="B41" s="4" t="s" vm="6">
        <v>8</v>
      </c>
      <c r="C41" s="44">
        <v>5925</v>
      </c>
      <c r="D41" s="7">
        <v>548</v>
      </c>
      <c r="E41" s="46">
        <v>9.1999999999999998E-2</v>
      </c>
      <c r="F41" s="44">
        <v>699</v>
      </c>
      <c r="G41" s="7">
        <v>48</v>
      </c>
      <c r="H41" s="46">
        <v>6.9000000000000006E-2</v>
      </c>
      <c r="I41" s="44">
        <v>1283</v>
      </c>
      <c r="J41" s="7">
        <v>126</v>
      </c>
      <c r="K41" s="46">
        <v>9.8000000000000004E-2</v>
      </c>
      <c r="L41" s="39">
        <v>2154</v>
      </c>
      <c r="M41" s="7">
        <v>242</v>
      </c>
      <c r="N41" s="46">
        <v>0.112</v>
      </c>
      <c r="O41" s="39">
        <v>978</v>
      </c>
      <c r="P41" s="7">
        <v>136</v>
      </c>
      <c r="Q41" s="46">
        <v>0.13900000000000001</v>
      </c>
      <c r="R41" s="1"/>
      <c r="S41" s="1"/>
      <c r="T41" s="1"/>
      <c r="U41" s="1"/>
      <c r="V41" s="1"/>
    </row>
    <row r="42" spans="1:22" ht="15">
      <c r="A42" s="1"/>
      <c r="B42" s="4" t="s" vm="7">
        <v>9</v>
      </c>
      <c r="C42" s="44">
        <v>1514</v>
      </c>
      <c r="D42" s="7">
        <v>86</v>
      </c>
      <c r="E42" s="46">
        <v>5.7000000000000002E-2</v>
      </c>
      <c r="F42" s="44">
        <v>130</v>
      </c>
      <c r="G42" s="7">
        <v>7</v>
      </c>
      <c r="H42" s="46">
        <v>5.3999999999999999E-2</v>
      </c>
      <c r="I42" s="39">
        <v>154</v>
      </c>
      <c r="J42" s="7">
        <v>10</v>
      </c>
      <c r="K42" s="46">
        <v>6.5000000000000002E-2</v>
      </c>
      <c r="L42" s="39">
        <v>310</v>
      </c>
      <c r="M42" s="7">
        <v>21</v>
      </c>
      <c r="N42" s="46">
        <v>6.8000000000000005E-2</v>
      </c>
      <c r="O42" s="39">
        <v>190</v>
      </c>
      <c r="P42" s="7">
        <v>33</v>
      </c>
      <c r="Q42" s="46">
        <v>0.17399999999999999</v>
      </c>
      <c r="R42" s="1"/>
      <c r="S42" s="1"/>
      <c r="T42" s="1"/>
      <c r="U42" s="1"/>
      <c r="V42" s="1"/>
    </row>
    <row r="43" spans="1:22" ht="15">
      <c r="A43" s="1"/>
      <c r="B43" s="4" t="s" vm="8">
        <v>10</v>
      </c>
      <c r="C43" s="39">
        <v>980</v>
      </c>
      <c r="D43" s="7">
        <v>48</v>
      </c>
      <c r="E43" s="46">
        <v>4.9000000000000002E-2</v>
      </c>
      <c r="F43" s="39">
        <v>61</v>
      </c>
      <c r="G43" s="7">
        <v>1</v>
      </c>
      <c r="H43" s="46">
        <v>1.6E-2</v>
      </c>
      <c r="I43" s="39">
        <v>102</v>
      </c>
      <c r="J43" s="7">
        <v>3</v>
      </c>
      <c r="K43" s="46">
        <v>2.9000000000000001E-2</v>
      </c>
      <c r="L43" s="39">
        <v>205</v>
      </c>
      <c r="M43" s="7">
        <v>11</v>
      </c>
      <c r="N43" s="46">
        <v>5.3999999999999999E-2</v>
      </c>
      <c r="O43" s="39">
        <v>80</v>
      </c>
      <c r="P43" s="7">
        <v>4</v>
      </c>
      <c r="Q43" s="46">
        <v>0.05</v>
      </c>
      <c r="R43" s="1"/>
      <c r="S43" s="1"/>
      <c r="T43" s="1"/>
      <c r="U43" s="1"/>
      <c r="V43" s="1"/>
    </row>
    <row r="44" spans="1:22" ht="15.5" thickBot="1">
      <c r="A44" s="1"/>
      <c r="B44" s="20" t="s">
        <v>11</v>
      </c>
      <c r="C44" s="62">
        <f>SUM(C37:C40)</f>
        <v>29054</v>
      </c>
      <c r="D44" s="37">
        <f>SUM(D37:D40)</f>
        <v>879</v>
      </c>
      <c r="E44" s="63">
        <f>SUM(D44/C44)</f>
        <v>3.0254009774901908E-2</v>
      </c>
      <c r="F44" s="62">
        <f>SUM(F37:F40)</f>
        <v>5984</v>
      </c>
      <c r="G44" s="37">
        <f>SUM(G37:G40)</f>
        <v>114</v>
      </c>
      <c r="H44" s="63">
        <f>SUM(G44/F44)</f>
        <v>1.9050802139037433E-2</v>
      </c>
      <c r="I44" s="62">
        <f>SUM(I37:I40)</f>
        <v>10401</v>
      </c>
      <c r="J44" s="37">
        <f>SUM(J37:J40)</f>
        <v>313</v>
      </c>
      <c r="K44" s="63">
        <f>SUM(J44/I44)</f>
        <v>3.0093260263436207E-2</v>
      </c>
      <c r="L44" s="62">
        <f>SUM(L37:L40)</f>
        <v>13259</v>
      </c>
      <c r="M44" s="37">
        <f>SUM(M37:M40)</f>
        <v>451</v>
      </c>
      <c r="N44" s="63">
        <f>SUM(M44/L44)</f>
        <v>3.4014631571008369E-2</v>
      </c>
      <c r="O44" s="62">
        <f>SUM(O37:O40)</f>
        <v>5121</v>
      </c>
      <c r="P44" s="37">
        <f>SUM(P37:P40)</f>
        <v>199</v>
      </c>
      <c r="Q44" s="63">
        <f>SUM(P44/O44)</f>
        <v>3.8859597734817418E-2</v>
      </c>
      <c r="R44" s="1"/>
      <c r="S44" s="1"/>
      <c r="T44" s="1"/>
      <c r="U44" s="1"/>
      <c r="V44" s="1"/>
    </row>
    <row r="45" spans="1:22" ht="15.5" thickBot="1">
      <c r="A45" s="1"/>
      <c r="B45" s="20" t="s">
        <v>12</v>
      </c>
      <c r="C45" s="64">
        <f>SUM(C36:C43)</f>
        <v>37868</v>
      </c>
      <c r="D45" s="21">
        <f>SUM(D36:D43)</f>
        <v>1575</v>
      </c>
      <c r="E45" s="63">
        <f>SUM(D45/C45)</f>
        <v>4.1591845357557833E-2</v>
      </c>
      <c r="F45" s="64">
        <f>SUM(F36:F43)</f>
        <v>6935</v>
      </c>
      <c r="G45" s="21">
        <f>SUM(G36:G43)</f>
        <v>171</v>
      </c>
      <c r="H45" s="63">
        <f>SUM(G45/F45)</f>
        <v>2.4657534246575342E-2</v>
      </c>
      <c r="I45" s="64">
        <f>SUM(I36:I43)</f>
        <v>12055</v>
      </c>
      <c r="J45" s="21">
        <f>SUM(J36:J43)</f>
        <v>458</v>
      </c>
      <c r="K45" s="63">
        <f>SUM(J45/I45)</f>
        <v>3.7992534218166736E-2</v>
      </c>
      <c r="L45" s="64">
        <f>SUM(L36:L43)</f>
        <v>16155</v>
      </c>
      <c r="M45" s="21">
        <f>SUM(M36:M43)</f>
        <v>730</v>
      </c>
      <c r="N45" s="63">
        <f>SUM(M45/L45)</f>
        <v>4.5187248529866914E-2</v>
      </c>
      <c r="O45" s="64">
        <f>SUM(O36:O43)</f>
        <v>6444</v>
      </c>
      <c r="P45" s="21">
        <f>SUM(P36:P43)</f>
        <v>375</v>
      </c>
      <c r="Q45" s="63">
        <f>SUM(P45/O45)</f>
        <v>5.8193668528864061E-2</v>
      </c>
      <c r="R45" s="1"/>
      <c r="S45" s="1"/>
      <c r="T45" s="1"/>
      <c r="U45" s="1"/>
      <c r="V45" s="1"/>
    </row>
    <row r="46" spans="1:22" ht="15.5" thickBot="1">
      <c r="A46" s="1"/>
      <c r="B46" s="83" t="s">
        <v>41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5"/>
      <c r="R46" s="1"/>
      <c r="S46" s="1"/>
      <c r="T46" s="1"/>
      <c r="U46" s="1"/>
      <c r="V46" s="1"/>
    </row>
    <row r="47" spans="1:22" ht="15.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5" thickBot="1">
      <c r="A48" s="1"/>
      <c r="B48" s="86" t="s">
        <v>42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8"/>
      <c r="U48" s="1"/>
      <c r="V48" s="1"/>
    </row>
    <row r="49" spans="1:32" ht="15">
      <c r="A49" s="1"/>
      <c r="B49" s="26"/>
      <c r="C49" s="80" t="s">
        <v>20</v>
      </c>
      <c r="D49" s="81"/>
      <c r="E49" s="82"/>
      <c r="F49" s="80" t="s">
        <v>21</v>
      </c>
      <c r="G49" s="81"/>
      <c r="H49" s="82"/>
      <c r="I49" s="81" t="s">
        <v>22</v>
      </c>
      <c r="J49" s="81"/>
      <c r="K49" s="81"/>
      <c r="L49" s="80" t="s">
        <v>23</v>
      </c>
      <c r="M49" s="81"/>
      <c r="N49" s="82"/>
      <c r="O49" s="80" t="s">
        <v>24</v>
      </c>
      <c r="P49" s="81"/>
      <c r="Q49" s="82"/>
      <c r="R49" s="80" t="s">
        <v>25</v>
      </c>
      <c r="S49" s="81"/>
      <c r="T49" s="82"/>
      <c r="U49" s="1"/>
      <c r="V49" s="1"/>
    </row>
    <row r="50" spans="1:32" s="104" customFormat="1" ht="30.65" customHeight="1">
      <c r="A50" s="99"/>
      <c r="B50" s="100"/>
      <c r="C50" s="101" t="s">
        <v>0</v>
      </c>
      <c r="D50" s="102" t="s">
        <v>1</v>
      </c>
      <c r="E50" s="103" t="s">
        <v>2</v>
      </c>
      <c r="F50" s="101" t="s">
        <v>0</v>
      </c>
      <c r="G50" s="102" t="s">
        <v>1</v>
      </c>
      <c r="H50" s="103" t="s">
        <v>2</v>
      </c>
      <c r="I50" s="102" t="s">
        <v>0</v>
      </c>
      <c r="J50" s="102" t="s">
        <v>1</v>
      </c>
      <c r="K50" s="102" t="s">
        <v>2</v>
      </c>
      <c r="L50" s="101" t="s">
        <v>0</v>
      </c>
      <c r="M50" s="102" t="s">
        <v>1</v>
      </c>
      <c r="N50" s="103" t="s">
        <v>2</v>
      </c>
      <c r="O50" s="101" t="s">
        <v>0</v>
      </c>
      <c r="P50" s="102" t="s">
        <v>1</v>
      </c>
      <c r="Q50" s="103" t="s">
        <v>2</v>
      </c>
      <c r="R50" s="101" t="s">
        <v>0</v>
      </c>
      <c r="S50" s="102" t="s">
        <v>1</v>
      </c>
      <c r="T50" s="103" t="s">
        <v>2</v>
      </c>
      <c r="U50" s="99"/>
      <c r="V50" s="99"/>
    </row>
    <row r="51" spans="1:32" s="104" customFormat="1" ht="15">
      <c r="A51" s="99"/>
      <c r="B51" s="100" t="s" vm="1">
        <v>3</v>
      </c>
      <c r="C51" s="105">
        <v>22</v>
      </c>
      <c r="D51" s="106">
        <v>4</v>
      </c>
      <c r="E51" s="119">
        <v>0.182</v>
      </c>
      <c r="F51" s="40">
        <v>15</v>
      </c>
      <c r="G51" s="99">
        <v>3</v>
      </c>
      <c r="H51" s="107">
        <v>0.2</v>
      </c>
      <c r="I51" s="106">
        <v>163</v>
      </c>
      <c r="J51" s="106">
        <v>8</v>
      </c>
      <c r="K51" s="122">
        <v>4.9000000000000002E-2</v>
      </c>
      <c r="L51" s="105">
        <v>226</v>
      </c>
      <c r="M51" s="106">
        <v>4</v>
      </c>
      <c r="N51" s="119">
        <v>1.7999999999999999E-2</v>
      </c>
      <c r="O51" s="105">
        <v>124</v>
      </c>
      <c r="P51" s="106">
        <v>1</v>
      </c>
      <c r="Q51" s="119">
        <v>8.0000000000000002E-3</v>
      </c>
      <c r="R51" s="105">
        <v>359</v>
      </c>
      <c r="S51" s="106">
        <v>9</v>
      </c>
      <c r="T51" s="119">
        <v>2.5000000000000001E-2</v>
      </c>
      <c r="U51" s="99"/>
      <c r="V51" s="99"/>
    </row>
    <row r="52" spans="1:32" ht="15">
      <c r="A52" s="1"/>
      <c r="B52" s="10" t="s" vm="2">
        <v>4</v>
      </c>
      <c r="C52" s="56">
        <v>1003</v>
      </c>
      <c r="D52" s="55">
        <v>378</v>
      </c>
      <c r="E52" s="50">
        <v>0.377</v>
      </c>
      <c r="F52" s="56">
        <v>926</v>
      </c>
      <c r="G52" s="55">
        <v>112</v>
      </c>
      <c r="H52" s="50">
        <v>0.121</v>
      </c>
      <c r="I52" s="70">
        <v>2288</v>
      </c>
      <c r="J52" s="55">
        <v>92</v>
      </c>
      <c r="K52" s="71">
        <v>0.04</v>
      </c>
      <c r="L52" s="54">
        <v>2827</v>
      </c>
      <c r="M52" s="55">
        <v>73</v>
      </c>
      <c r="N52" s="50">
        <v>2.5999999999999999E-2</v>
      </c>
      <c r="O52" s="54">
        <v>3158</v>
      </c>
      <c r="P52" s="55">
        <v>43</v>
      </c>
      <c r="Q52" s="50">
        <v>1.4E-2</v>
      </c>
      <c r="R52" s="54">
        <v>7742</v>
      </c>
      <c r="S52" s="55">
        <v>133</v>
      </c>
      <c r="T52" s="50">
        <v>1.7000000000000001E-2</v>
      </c>
      <c r="U52" s="1"/>
      <c r="V52" s="1"/>
    </row>
    <row r="53" spans="1:32" ht="15">
      <c r="A53" s="1"/>
      <c r="B53" s="10" t="s" vm="3">
        <v>5</v>
      </c>
      <c r="C53" s="42"/>
      <c r="D53" s="31"/>
      <c r="E53" s="32"/>
      <c r="F53" s="42"/>
      <c r="G53" s="31"/>
      <c r="H53" s="32"/>
      <c r="I53" s="30"/>
      <c r="J53" s="31"/>
      <c r="K53" s="43"/>
      <c r="L53" s="42"/>
      <c r="M53" s="31"/>
      <c r="N53" s="32"/>
      <c r="O53" s="42"/>
      <c r="P53" s="31"/>
      <c r="Q53" s="32"/>
      <c r="R53" s="54">
        <v>11870</v>
      </c>
      <c r="S53" s="55">
        <v>223</v>
      </c>
      <c r="T53" s="50">
        <v>1.9E-2</v>
      </c>
      <c r="U53" s="1"/>
      <c r="V53" s="1"/>
    </row>
    <row r="54" spans="1:32" ht="15">
      <c r="A54" s="1"/>
      <c r="B54" s="10" t="s" vm="4">
        <v>6</v>
      </c>
      <c r="C54" s="42"/>
      <c r="D54" s="31"/>
      <c r="E54" s="32"/>
      <c r="F54" s="42"/>
      <c r="G54" s="31"/>
      <c r="H54" s="32"/>
      <c r="I54" s="30"/>
      <c r="J54" s="31"/>
      <c r="K54" s="43"/>
      <c r="L54" s="42"/>
      <c r="M54" s="31"/>
      <c r="N54" s="32"/>
      <c r="O54" s="42"/>
      <c r="P54" s="31"/>
      <c r="Q54" s="32"/>
      <c r="R54" s="54">
        <v>4315</v>
      </c>
      <c r="S54" s="55">
        <v>90</v>
      </c>
      <c r="T54" s="50">
        <v>2.1000000000000001E-2</v>
      </c>
      <c r="U54" s="1"/>
      <c r="V54" s="1"/>
    </row>
    <row r="55" spans="1:32" ht="15">
      <c r="A55" s="1"/>
      <c r="B55" s="10" t="s" vm="5">
        <v>7</v>
      </c>
      <c r="C55" s="54">
        <v>612</v>
      </c>
      <c r="D55" s="55">
        <v>227</v>
      </c>
      <c r="E55" s="50">
        <v>0.371</v>
      </c>
      <c r="F55" s="54">
        <v>1257</v>
      </c>
      <c r="G55" s="55">
        <v>134</v>
      </c>
      <c r="H55" s="50">
        <v>0.107</v>
      </c>
      <c r="I55" s="70">
        <v>3564</v>
      </c>
      <c r="J55" s="55">
        <v>105</v>
      </c>
      <c r="K55" s="71">
        <v>2.9000000000000001E-2</v>
      </c>
      <c r="L55" s="54">
        <v>5282</v>
      </c>
      <c r="M55" s="55">
        <v>95</v>
      </c>
      <c r="N55" s="50">
        <v>1.7999999999999999E-2</v>
      </c>
      <c r="O55" s="54">
        <v>4596</v>
      </c>
      <c r="P55" s="55">
        <v>39</v>
      </c>
      <c r="Q55" s="50">
        <v>8.0000000000000002E-3</v>
      </c>
      <c r="R55" s="54">
        <v>14899</v>
      </c>
      <c r="S55" s="55">
        <v>212</v>
      </c>
      <c r="T55" s="50">
        <v>1.4E-2</v>
      </c>
      <c r="U55" s="1"/>
      <c r="V55" s="1"/>
    </row>
    <row r="56" spans="1:32" ht="15">
      <c r="A56" s="1"/>
      <c r="B56" s="4" t="s" vm="6">
        <v>8</v>
      </c>
      <c r="C56" s="44">
        <v>1029</v>
      </c>
      <c r="D56" s="7">
        <v>449</v>
      </c>
      <c r="E56" s="46">
        <v>0.436</v>
      </c>
      <c r="F56" s="44">
        <v>1180</v>
      </c>
      <c r="G56" s="7">
        <v>225</v>
      </c>
      <c r="H56" s="46">
        <v>0.191</v>
      </c>
      <c r="I56" s="72">
        <v>3368</v>
      </c>
      <c r="J56" s="7">
        <v>244</v>
      </c>
      <c r="K56" s="48">
        <v>7.1999999999999995E-2</v>
      </c>
      <c r="L56" s="44">
        <v>2601</v>
      </c>
      <c r="M56" s="7">
        <v>97</v>
      </c>
      <c r="N56" s="46">
        <v>3.6999999999999998E-2</v>
      </c>
      <c r="O56" s="39">
        <v>895</v>
      </c>
      <c r="P56" s="7">
        <v>12</v>
      </c>
      <c r="Q56" s="46">
        <v>1.2999999999999999E-2</v>
      </c>
      <c r="R56" s="44">
        <v>2071</v>
      </c>
      <c r="S56" s="7">
        <v>74</v>
      </c>
      <c r="T56" s="46">
        <v>3.5999999999999997E-2</v>
      </c>
      <c r="U56" s="1"/>
      <c r="V56" s="1"/>
    </row>
    <row r="57" spans="1:32" ht="15">
      <c r="A57" s="1"/>
      <c r="B57" s="4" t="s" vm="7">
        <v>9</v>
      </c>
      <c r="C57" s="39">
        <v>121</v>
      </c>
      <c r="D57" s="7">
        <v>54</v>
      </c>
      <c r="E57" s="46">
        <v>0.44600000000000001</v>
      </c>
      <c r="F57" s="39">
        <v>186</v>
      </c>
      <c r="G57" s="7">
        <v>23</v>
      </c>
      <c r="H57" s="46">
        <v>0.124</v>
      </c>
      <c r="I57" s="7">
        <v>425</v>
      </c>
      <c r="J57" s="7">
        <v>22</v>
      </c>
      <c r="K57" s="48">
        <v>5.1999999999999998E-2</v>
      </c>
      <c r="L57" s="39">
        <v>410</v>
      </c>
      <c r="M57" s="7">
        <v>16</v>
      </c>
      <c r="N57" s="46">
        <v>3.9E-2</v>
      </c>
      <c r="O57" s="39">
        <v>358</v>
      </c>
      <c r="P57" s="7">
        <v>8</v>
      </c>
      <c r="Q57" s="46">
        <v>2.1999999999999999E-2</v>
      </c>
      <c r="R57" s="39">
        <v>816</v>
      </c>
      <c r="S57" s="7">
        <v>34</v>
      </c>
      <c r="T57" s="46">
        <v>4.2000000000000003E-2</v>
      </c>
      <c r="U57" s="1"/>
      <c r="V57" s="1"/>
    </row>
    <row r="58" spans="1:32" ht="15">
      <c r="A58" s="1"/>
      <c r="B58" s="4" t="s" vm="8">
        <v>10</v>
      </c>
      <c r="C58" s="39">
        <v>41</v>
      </c>
      <c r="D58" s="7">
        <v>6</v>
      </c>
      <c r="E58" s="46">
        <v>0.14599999999999999</v>
      </c>
      <c r="F58" s="39">
        <v>48</v>
      </c>
      <c r="G58" s="7">
        <v>5</v>
      </c>
      <c r="H58" s="46">
        <v>0.104</v>
      </c>
      <c r="I58" s="7">
        <v>118</v>
      </c>
      <c r="J58" s="7">
        <v>5</v>
      </c>
      <c r="K58" s="48">
        <v>4.2000000000000003E-2</v>
      </c>
      <c r="L58" s="39">
        <v>80</v>
      </c>
      <c r="M58" s="7">
        <v>1</v>
      </c>
      <c r="N58" s="46">
        <v>1.2999999999999999E-2</v>
      </c>
      <c r="O58" s="40"/>
      <c r="P58" s="1"/>
      <c r="Q58" s="41"/>
      <c r="R58" s="44">
        <v>1223</v>
      </c>
      <c r="S58" s="7">
        <v>50</v>
      </c>
      <c r="T58" s="46">
        <v>4.1000000000000002E-2</v>
      </c>
      <c r="U58" s="1"/>
      <c r="V58" s="1"/>
    </row>
    <row r="59" spans="1:32" ht="15.5" thickBot="1">
      <c r="A59" s="1"/>
      <c r="B59" s="20" t="s">
        <v>11</v>
      </c>
      <c r="C59" s="62">
        <f>SUM(C52:C55)</f>
        <v>1615</v>
      </c>
      <c r="D59" s="37">
        <f>SUM(D52:D55)</f>
        <v>605</v>
      </c>
      <c r="E59" s="63">
        <f>SUM(D59/C59)</f>
        <v>0.37461300309597523</v>
      </c>
      <c r="F59" s="62">
        <f>SUM(F52:F55)</f>
        <v>2183</v>
      </c>
      <c r="G59" s="37">
        <f>SUM(G52:G55)</f>
        <v>246</v>
      </c>
      <c r="H59" s="63">
        <f>SUM(G59/F59)</f>
        <v>0.11268896014658726</v>
      </c>
      <c r="I59" s="62">
        <f>SUM(I52:I55)</f>
        <v>5852</v>
      </c>
      <c r="J59" s="37">
        <f>SUM(J52:J55)</f>
        <v>197</v>
      </c>
      <c r="K59" s="63">
        <f>SUM(J59/I59)</f>
        <v>3.3663704716336298E-2</v>
      </c>
      <c r="L59" s="62">
        <f>SUM(L52:L55)</f>
        <v>8109</v>
      </c>
      <c r="M59" s="37">
        <f>SUM(M52:M55)</f>
        <v>168</v>
      </c>
      <c r="N59" s="63">
        <f>SUM(M59/L59)</f>
        <v>2.0717721050684423E-2</v>
      </c>
      <c r="O59" s="62">
        <f>SUM(O52:O55)</f>
        <v>7754</v>
      </c>
      <c r="P59" s="37">
        <f>SUM(P52:P55)</f>
        <v>82</v>
      </c>
      <c r="Q59" s="63">
        <f>SUM(P59/O59)</f>
        <v>1.0575187000257931E-2</v>
      </c>
      <c r="R59" s="62">
        <f>SUM(R52:R55)</f>
        <v>38826</v>
      </c>
      <c r="S59" s="37">
        <f>SUM(S52:S55)</f>
        <v>658</v>
      </c>
      <c r="T59" s="63">
        <f>SUM(S59/R59)</f>
        <v>1.6947406377169939E-2</v>
      </c>
      <c r="U59" s="1"/>
      <c r="V59" s="1"/>
    </row>
    <row r="60" spans="1:32" ht="15.5" thickBot="1">
      <c r="A60" s="1"/>
      <c r="B60" s="20" t="s">
        <v>12</v>
      </c>
      <c r="C60" s="64">
        <f>SUM(C51:C58)</f>
        <v>2828</v>
      </c>
      <c r="D60" s="21">
        <f>SUM(D51:D58)</f>
        <v>1118</v>
      </c>
      <c r="E60" s="63">
        <f>SUM(D60/C60)</f>
        <v>0.39533239038189533</v>
      </c>
      <c r="F60" s="64">
        <f>SUM(F51:F58)</f>
        <v>3612</v>
      </c>
      <c r="G60" s="21">
        <f>SUM(G51:G58)</f>
        <v>502</v>
      </c>
      <c r="H60" s="63">
        <f>SUM(G60/F60)</f>
        <v>0.13898117386489481</v>
      </c>
      <c r="I60" s="64">
        <f>SUM(I51:I58)</f>
        <v>9926</v>
      </c>
      <c r="J60" s="21">
        <f>SUM(J51:J58)</f>
        <v>476</v>
      </c>
      <c r="K60" s="63">
        <f>SUM(J60/I60)</f>
        <v>4.7954866008462625E-2</v>
      </c>
      <c r="L60" s="64">
        <f>SUM(L51:L58)</f>
        <v>11426</v>
      </c>
      <c r="M60" s="21">
        <f>SUM(M51:M58)</f>
        <v>286</v>
      </c>
      <c r="N60" s="63">
        <f>SUM(M60/L60)</f>
        <v>2.5030631892175741E-2</v>
      </c>
      <c r="O60" s="64">
        <f>SUM(O51:O58)</f>
        <v>9131</v>
      </c>
      <c r="P60" s="21">
        <f>SUM(P51:P58)</f>
        <v>103</v>
      </c>
      <c r="Q60" s="63">
        <f>SUM(P60/O60)</f>
        <v>1.1280254079509364E-2</v>
      </c>
      <c r="R60" s="64">
        <f>SUM(R51:R58)</f>
        <v>43295</v>
      </c>
      <c r="S60" s="21">
        <f>SUM(S51:S58)</f>
        <v>825</v>
      </c>
      <c r="T60" s="63">
        <f>SUM(S60/R60)</f>
        <v>1.9055318166069986E-2</v>
      </c>
      <c r="U60" s="1"/>
      <c r="V60" s="1"/>
    </row>
    <row r="61" spans="1:32" ht="15.5" thickBot="1">
      <c r="A61" s="1"/>
      <c r="B61" s="83" t="s">
        <v>38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5"/>
      <c r="U61" s="1"/>
      <c r="V61" s="1"/>
    </row>
    <row r="62" spans="1:32" ht="15.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32" ht="15.5" thickBot="1">
      <c r="B63" s="86" t="s">
        <v>43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8"/>
    </row>
    <row r="64" spans="1:32" s="104" customFormat="1" ht="15">
      <c r="B64" s="108"/>
      <c r="C64" s="109" t="s">
        <v>26</v>
      </c>
      <c r="D64" s="110"/>
      <c r="E64" s="111"/>
      <c r="F64" s="110" t="s">
        <v>27</v>
      </c>
      <c r="G64" s="110"/>
      <c r="H64" s="110"/>
      <c r="I64" s="109" t="s">
        <v>28</v>
      </c>
      <c r="J64" s="110"/>
      <c r="K64" s="111"/>
      <c r="L64" s="110" t="s">
        <v>29</v>
      </c>
      <c r="M64" s="110"/>
      <c r="N64" s="110"/>
      <c r="O64" s="109" t="s">
        <v>30</v>
      </c>
      <c r="P64" s="110"/>
      <c r="Q64" s="111"/>
      <c r="R64" s="109" t="s">
        <v>31</v>
      </c>
      <c r="S64" s="110"/>
      <c r="T64" s="111"/>
      <c r="U64" s="112" t="s">
        <v>32</v>
      </c>
      <c r="V64" s="113"/>
      <c r="W64" s="114"/>
      <c r="X64" s="109" t="s">
        <v>33</v>
      </c>
      <c r="Y64" s="110"/>
      <c r="Z64" s="110"/>
      <c r="AA64" s="109" t="s">
        <v>34</v>
      </c>
      <c r="AB64" s="110"/>
      <c r="AC64" s="111"/>
      <c r="AD64" s="113" t="s">
        <v>35</v>
      </c>
      <c r="AE64" s="113"/>
      <c r="AF64" s="114"/>
    </row>
    <row r="65" spans="2:32" s="104" customFormat="1" ht="35.5" customHeight="1">
      <c r="B65" s="100"/>
      <c r="C65" s="101" t="s">
        <v>0</v>
      </c>
      <c r="D65" s="102" t="s">
        <v>1</v>
      </c>
      <c r="E65" s="103" t="s">
        <v>2</v>
      </c>
      <c r="F65" s="102" t="s">
        <v>0</v>
      </c>
      <c r="G65" s="102" t="s">
        <v>1</v>
      </c>
      <c r="H65" s="102" t="s">
        <v>2</v>
      </c>
      <c r="I65" s="101" t="s">
        <v>0</v>
      </c>
      <c r="J65" s="102" t="s">
        <v>1</v>
      </c>
      <c r="K65" s="103" t="s">
        <v>2</v>
      </c>
      <c r="L65" s="102" t="s">
        <v>0</v>
      </c>
      <c r="M65" s="102" t="s">
        <v>1</v>
      </c>
      <c r="N65" s="102" t="s">
        <v>2</v>
      </c>
      <c r="O65" s="101" t="s">
        <v>0</v>
      </c>
      <c r="P65" s="102" t="s">
        <v>1</v>
      </c>
      <c r="Q65" s="103" t="s">
        <v>2</v>
      </c>
      <c r="R65" s="101" t="s">
        <v>0</v>
      </c>
      <c r="S65" s="102" t="s">
        <v>1</v>
      </c>
      <c r="T65" s="103" t="s">
        <v>2</v>
      </c>
      <c r="U65" s="115" t="s">
        <v>0</v>
      </c>
      <c r="V65" s="116" t="s">
        <v>1</v>
      </c>
      <c r="W65" s="117" t="s">
        <v>2</v>
      </c>
      <c r="X65" s="101" t="s">
        <v>0</v>
      </c>
      <c r="Y65" s="102" t="s">
        <v>1</v>
      </c>
      <c r="Z65" s="102" t="s">
        <v>2</v>
      </c>
      <c r="AA65" s="101" t="s">
        <v>0</v>
      </c>
      <c r="AB65" s="102" t="s">
        <v>1</v>
      </c>
      <c r="AC65" s="103" t="s">
        <v>2</v>
      </c>
      <c r="AD65" s="116" t="s">
        <v>0</v>
      </c>
      <c r="AE65" s="116" t="s">
        <v>1</v>
      </c>
      <c r="AF65" s="117" t="s">
        <v>2</v>
      </c>
    </row>
    <row r="66" spans="2:32" s="104" customFormat="1" ht="15">
      <c r="B66" s="100" t="s" vm="1">
        <v>3</v>
      </c>
      <c r="C66" s="105">
        <v>11</v>
      </c>
      <c r="D66" s="118">
        <v>2</v>
      </c>
      <c r="E66" s="119">
        <v>0.182</v>
      </c>
      <c r="F66" s="120">
        <v>135</v>
      </c>
      <c r="G66" s="120">
        <v>9</v>
      </c>
      <c r="H66" s="125">
        <v>6.7000000000000004E-2</v>
      </c>
      <c r="I66" s="121">
        <v>230</v>
      </c>
      <c r="J66" s="120">
        <v>6</v>
      </c>
      <c r="K66" s="126">
        <v>2.5999999999999999E-2</v>
      </c>
      <c r="L66" s="106">
        <v>188</v>
      </c>
      <c r="M66" s="118">
        <v>3</v>
      </c>
      <c r="N66" s="122">
        <v>1.6E-2</v>
      </c>
      <c r="O66" s="121">
        <v>160</v>
      </c>
      <c r="P66" s="120">
        <v>4</v>
      </c>
      <c r="Q66" s="126">
        <v>2.5000000000000001E-2</v>
      </c>
      <c r="R66" s="120">
        <v>79</v>
      </c>
      <c r="S66" s="120">
        <v>0</v>
      </c>
      <c r="T66" s="125">
        <v>0</v>
      </c>
      <c r="U66" s="121">
        <v>60</v>
      </c>
      <c r="V66" s="120">
        <v>3</v>
      </c>
      <c r="W66" s="126">
        <v>0.05</v>
      </c>
      <c r="X66" s="120">
        <v>25</v>
      </c>
      <c r="Y66" s="120">
        <v>2</v>
      </c>
      <c r="Z66" s="125">
        <v>0.08</v>
      </c>
      <c r="AA66" s="105"/>
      <c r="AB66" s="118"/>
      <c r="AC66" s="119"/>
      <c r="AD66" s="98"/>
      <c r="AE66" s="123"/>
      <c r="AF66" s="124"/>
    </row>
    <row r="67" spans="2:32" ht="15">
      <c r="B67" s="10" t="s" vm="2">
        <v>4</v>
      </c>
      <c r="C67" s="57">
        <v>416</v>
      </c>
      <c r="D67" s="58">
        <v>135</v>
      </c>
      <c r="E67" s="73">
        <v>0.32500000000000001</v>
      </c>
      <c r="F67" s="59">
        <v>2809</v>
      </c>
      <c r="G67" s="58">
        <v>324</v>
      </c>
      <c r="H67" s="74">
        <v>0.115</v>
      </c>
      <c r="I67" s="54">
        <v>2872</v>
      </c>
      <c r="J67" s="75">
        <v>125</v>
      </c>
      <c r="K67" s="50">
        <v>4.3999999999999997E-2</v>
      </c>
      <c r="L67" s="70">
        <v>3088</v>
      </c>
      <c r="M67" s="75">
        <v>68</v>
      </c>
      <c r="N67" s="71">
        <v>2.1999999999999999E-2</v>
      </c>
      <c r="O67" s="60">
        <v>3916</v>
      </c>
      <c r="P67" s="58">
        <v>75</v>
      </c>
      <c r="Q67" s="73">
        <v>1.9E-2</v>
      </c>
      <c r="R67" s="59">
        <v>3409</v>
      </c>
      <c r="S67" s="58">
        <v>54</v>
      </c>
      <c r="T67" s="74">
        <v>1.6E-2</v>
      </c>
      <c r="U67" s="57">
        <v>949</v>
      </c>
      <c r="V67" s="58">
        <v>25</v>
      </c>
      <c r="W67" s="73">
        <v>2.5999999999999999E-2</v>
      </c>
      <c r="X67" s="58">
        <v>367</v>
      </c>
      <c r="Y67" s="58">
        <v>22</v>
      </c>
      <c r="Z67" s="74">
        <v>0.06</v>
      </c>
      <c r="AA67" s="54">
        <v>119</v>
      </c>
      <c r="AB67" s="75">
        <v>4</v>
      </c>
      <c r="AC67" s="50">
        <v>3.4000000000000002E-2</v>
      </c>
      <c r="AD67" s="97"/>
      <c r="AE67" s="76"/>
      <c r="AF67" s="51"/>
    </row>
    <row r="68" spans="2:32" ht="15">
      <c r="B68" s="10" t="s" vm="3">
        <v>5</v>
      </c>
      <c r="C68" s="42"/>
      <c r="D68" s="61"/>
      <c r="E68" s="32"/>
      <c r="F68" s="30"/>
      <c r="G68" s="61"/>
      <c r="H68" s="43"/>
      <c r="I68" s="42"/>
      <c r="J68" s="61"/>
      <c r="K68" s="32"/>
      <c r="L68" s="30"/>
      <c r="M68" s="61"/>
      <c r="N68" s="43"/>
      <c r="O68" s="42"/>
      <c r="P68" s="61"/>
      <c r="Q68" s="32"/>
      <c r="R68" s="54">
        <v>1064</v>
      </c>
      <c r="S68" s="75">
        <v>4</v>
      </c>
      <c r="T68" s="50">
        <v>4.0000000000000001E-3</v>
      </c>
      <c r="U68" s="60">
        <v>4280</v>
      </c>
      <c r="V68" s="58">
        <v>67</v>
      </c>
      <c r="W68" s="73">
        <v>1.6E-2</v>
      </c>
      <c r="X68" s="59">
        <v>3908</v>
      </c>
      <c r="Y68" s="58">
        <v>71</v>
      </c>
      <c r="Z68" s="74">
        <v>1.7999999999999999E-2</v>
      </c>
      <c r="AA68" s="60">
        <v>2335</v>
      </c>
      <c r="AB68" s="58">
        <v>76</v>
      </c>
      <c r="AC68" s="73">
        <v>3.3000000000000002E-2</v>
      </c>
      <c r="AD68" s="58">
        <v>282</v>
      </c>
      <c r="AE68" s="58">
        <v>5</v>
      </c>
      <c r="AF68" s="73">
        <v>1.7999999999999999E-2</v>
      </c>
    </row>
    <row r="69" spans="2:32" ht="15">
      <c r="B69" s="10" t="s" vm="4">
        <v>6</v>
      </c>
      <c r="C69" s="42"/>
      <c r="D69" s="61"/>
      <c r="E69" s="32"/>
      <c r="F69" s="30"/>
      <c r="G69" s="61"/>
      <c r="H69" s="43"/>
      <c r="I69" s="42"/>
      <c r="J69" s="61"/>
      <c r="K69" s="32"/>
      <c r="L69" s="30">
        <v>13</v>
      </c>
      <c r="M69" s="61">
        <v>2</v>
      </c>
      <c r="N69" s="43">
        <v>0.154</v>
      </c>
      <c r="O69" s="57"/>
      <c r="P69" s="58"/>
      <c r="Q69" s="73"/>
      <c r="R69" s="58">
        <v>505</v>
      </c>
      <c r="S69" s="58">
        <v>9</v>
      </c>
      <c r="T69" s="74">
        <v>1.7999999999999999E-2</v>
      </c>
      <c r="U69" s="60">
        <v>1335</v>
      </c>
      <c r="V69" s="58">
        <v>19</v>
      </c>
      <c r="W69" s="73">
        <v>1.4E-2</v>
      </c>
      <c r="X69" s="59">
        <v>1368</v>
      </c>
      <c r="Y69" s="58">
        <v>30</v>
      </c>
      <c r="Z69" s="74">
        <v>2.1999999999999999E-2</v>
      </c>
      <c r="AA69" s="57">
        <v>948</v>
      </c>
      <c r="AB69" s="58">
        <v>29</v>
      </c>
      <c r="AC69" s="73">
        <v>3.1E-2</v>
      </c>
      <c r="AD69" s="58">
        <v>135</v>
      </c>
      <c r="AE69" s="58">
        <v>1</v>
      </c>
      <c r="AF69" s="73">
        <v>7.0000000000000001E-3</v>
      </c>
    </row>
    <row r="70" spans="2:32" ht="15">
      <c r="B70" s="10" t="s" vm="5">
        <v>7</v>
      </c>
      <c r="C70" s="57">
        <v>95</v>
      </c>
      <c r="D70" s="58">
        <v>37</v>
      </c>
      <c r="E70" s="73">
        <v>0.38900000000000001</v>
      </c>
      <c r="F70" s="59">
        <v>3805</v>
      </c>
      <c r="G70" s="58">
        <v>33</v>
      </c>
      <c r="H70" s="74">
        <v>8.7999999999999995E-2</v>
      </c>
      <c r="I70" s="54">
        <v>5318</v>
      </c>
      <c r="J70" s="75">
        <v>133</v>
      </c>
      <c r="K70" s="50">
        <v>2.5000000000000001E-2</v>
      </c>
      <c r="L70" s="70">
        <v>4759</v>
      </c>
      <c r="M70" s="75">
        <v>62</v>
      </c>
      <c r="N70" s="71">
        <v>1.2999999999999999E-2</v>
      </c>
      <c r="O70" s="60">
        <v>4265</v>
      </c>
      <c r="P70" s="58">
        <v>46</v>
      </c>
      <c r="Q70" s="73">
        <v>1.0999999999999999E-2</v>
      </c>
      <c r="R70" s="59">
        <v>3561</v>
      </c>
      <c r="S70" s="58">
        <v>44</v>
      </c>
      <c r="T70" s="74">
        <v>1.2E-2</v>
      </c>
      <c r="U70" s="52">
        <v>3726</v>
      </c>
      <c r="V70" s="76">
        <v>52</v>
      </c>
      <c r="W70" s="51">
        <v>1.4E-2</v>
      </c>
      <c r="X70" s="54">
        <v>2788</v>
      </c>
      <c r="Y70" s="75">
        <v>55</v>
      </c>
      <c r="Z70" s="71">
        <v>0.02</v>
      </c>
      <c r="AA70" s="54">
        <v>1667</v>
      </c>
      <c r="AB70" s="75">
        <v>46</v>
      </c>
      <c r="AC70" s="50">
        <v>2.8000000000000001E-2</v>
      </c>
      <c r="AD70" s="97">
        <v>218</v>
      </c>
      <c r="AE70" s="76">
        <v>4</v>
      </c>
      <c r="AF70" s="51">
        <v>1.7999999999999999E-2</v>
      </c>
    </row>
    <row r="71" spans="2:32" ht="15">
      <c r="B71" s="4" t="s" vm="6">
        <v>8</v>
      </c>
      <c r="C71" s="47">
        <v>161</v>
      </c>
      <c r="D71" s="17">
        <v>51</v>
      </c>
      <c r="E71" s="77">
        <v>0.317</v>
      </c>
      <c r="F71" s="16">
        <v>3528</v>
      </c>
      <c r="G71" s="17">
        <v>627</v>
      </c>
      <c r="H71" s="78">
        <v>0.17799999999999999</v>
      </c>
      <c r="I71" s="53">
        <v>3873</v>
      </c>
      <c r="J71" s="17">
        <v>279</v>
      </c>
      <c r="K71" s="77">
        <v>7.1999999999999995E-2</v>
      </c>
      <c r="L71" s="72">
        <v>1898</v>
      </c>
      <c r="M71" s="45">
        <v>81</v>
      </c>
      <c r="N71" s="48">
        <v>4.2999999999999997E-2</v>
      </c>
      <c r="O71" s="47">
        <v>848</v>
      </c>
      <c r="P71" s="17">
        <v>24</v>
      </c>
      <c r="Q71" s="77">
        <v>2.8000000000000001E-2</v>
      </c>
      <c r="R71" s="17">
        <v>452</v>
      </c>
      <c r="S71" s="17">
        <v>17</v>
      </c>
      <c r="T71" s="78">
        <v>3.7999999999999999E-2</v>
      </c>
      <c r="U71" s="47">
        <v>209</v>
      </c>
      <c r="V71" s="17">
        <v>9</v>
      </c>
      <c r="W71" s="77">
        <v>4.2999999999999997E-2</v>
      </c>
      <c r="X71" s="39">
        <v>127</v>
      </c>
      <c r="Y71" s="45">
        <v>11</v>
      </c>
      <c r="Z71" s="48">
        <v>8.6999999999999994E-2</v>
      </c>
      <c r="AA71" s="47">
        <v>53</v>
      </c>
      <c r="AB71" s="17">
        <v>1</v>
      </c>
      <c r="AC71" s="77">
        <v>1.9E-2</v>
      </c>
      <c r="AD71" s="98">
        <v>6</v>
      </c>
      <c r="AE71" s="96">
        <v>1</v>
      </c>
      <c r="AF71" s="49">
        <v>0.16700000000000001</v>
      </c>
    </row>
    <row r="72" spans="2:32" ht="15">
      <c r="B72" s="4" t="s" vm="7">
        <v>9</v>
      </c>
      <c r="C72" s="47">
        <v>13</v>
      </c>
      <c r="D72" s="17">
        <v>6</v>
      </c>
      <c r="E72" s="77">
        <v>0.46200000000000002</v>
      </c>
      <c r="F72" s="7">
        <v>438</v>
      </c>
      <c r="G72" s="45">
        <v>63</v>
      </c>
      <c r="H72" s="48">
        <v>0.14399999999999999</v>
      </c>
      <c r="I72" s="39">
        <v>595</v>
      </c>
      <c r="J72" s="45">
        <v>36</v>
      </c>
      <c r="K72" s="46">
        <v>6.0999999999999999E-2</v>
      </c>
      <c r="L72" s="7">
        <v>467</v>
      </c>
      <c r="M72" s="45">
        <v>31</v>
      </c>
      <c r="N72" s="48">
        <v>6.6000000000000003E-2</v>
      </c>
      <c r="O72" s="39">
        <v>443</v>
      </c>
      <c r="P72" s="45">
        <v>10</v>
      </c>
      <c r="Q72" s="46">
        <v>2.3E-2</v>
      </c>
      <c r="R72" s="39">
        <v>265</v>
      </c>
      <c r="S72" s="45">
        <v>5</v>
      </c>
      <c r="T72" s="46">
        <v>1.9E-2</v>
      </c>
      <c r="U72" s="47">
        <v>59</v>
      </c>
      <c r="V72" s="17">
        <v>3</v>
      </c>
      <c r="W72" s="77">
        <v>5.0999999999999997E-2</v>
      </c>
      <c r="X72" s="39">
        <v>27</v>
      </c>
      <c r="Y72" s="45">
        <v>2</v>
      </c>
      <c r="Z72" s="48">
        <v>7.3999999999999996E-2</v>
      </c>
      <c r="AA72" s="39">
        <v>8</v>
      </c>
      <c r="AB72" s="45">
        <v>1</v>
      </c>
      <c r="AC72" s="46">
        <v>0.125</v>
      </c>
      <c r="AD72" s="98"/>
      <c r="AE72" s="96"/>
      <c r="AF72" s="49"/>
    </row>
    <row r="73" spans="2:32" ht="15">
      <c r="B73" s="4" t="s" vm="8">
        <v>10</v>
      </c>
      <c r="C73" s="39">
        <v>1</v>
      </c>
      <c r="D73" s="45">
        <v>0</v>
      </c>
      <c r="E73" s="46"/>
      <c r="F73" s="17">
        <v>116</v>
      </c>
      <c r="G73" s="17">
        <v>8</v>
      </c>
      <c r="H73" s="78">
        <v>6.9000000000000006E-2</v>
      </c>
      <c r="I73" s="47">
        <v>505</v>
      </c>
      <c r="J73" s="17">
        <v>28</v>
      </c>
      <c r="K73" s="77">
        <v>5.5E-2</v>
      </c>
      <c r="L73" s="7">
        <v>440</v>
      </c>
      <c r="M73" s="45">
        <v>14</v>
      </c>
      <c r="N73" s="48">
        <v>3.2000000000000001E-2</v>
      </c>
      <c r="O73" s="47">
        <v>264</v>
      </c>
      <c r="P73" s="17">
        <v>11</v>
      </c>
      <c r="Q73" s="77">
        <v>4.2000000000000003E-2</v>
      </c>
      <c r="R73" s="17">
        <v>120</v>
      </c>
      <c r="S73" s="17">
        <v>2</v>
      </c>
      <c r="T73" s="78">
        <v>1.7000000000000001E-2</v>
      </c>
      <c r="U73" s="47">
        <v>54</v>
      </c>
      <c r="V73" s="17">
        <v>3</v>
      </c>
      <c r="W73" s="77">
        <v>5.6000000000000001E-2</v>
      </c>
      <c r="X73" s="40"/>
      <c r="Y73" s="24"/>
      <c r="Z73" s="19"/>
      <c r="AA73" s="44">
        <v>9</v>
      </c>
      <c r="AB73" s="45">
        <v>1</v>
      </c>
      <c r="AC73" s="46">
        <v>0.111</v>
      </c>
      <c r="AD73" s="98"/>
      <c r="AE73" s="96"/>
      <c r="AF73" s="49"/>
    </row>
    <row r="74" spans="2:32" ht="15.5" thickBot="1">
      <c r="B74" s="20" t="s">
        <v>11</v>
      </c>
      <c r="C74" s="62">
        <f>SUM(C67:C70)</f>
        <v>511</v>
      </c>
      <c r="D74" s="37">
        <f>SUM(D67:D70)</f>
        <v>172</v>
      </c>
      <c r="E74" s="63">
        <f>SUM(D74/C74)</f>
        <v>0.33659491193737767</v>
      </c>
      <c r="F74" s="62">
        <f>SUM(F67:F70)</f>
        <v>6614</v>
      </c>
      <c r="G74" s="37">
        <f>SUM(G67:G70)</f>
        <v>357</v>
      </c>
      <c r="H74" s="63">
        <f>SUM(G74/F74)</f>
        <v>5.3976413667977022E-2</v>
      </c>
      <c r="I74" s="62">
        <f>SUM(I67:I70)</f>
        <v>8190</v>
      </c>
      <c r="J74" s="37">
        <f>SUM(J67:J70)</f>
        <v>258</v>
      </c>
      <c r="K74" s="63">
        <f>SUM(J74/I74)</f>
        <v>3.1501831501831501E-2</v>
      </c>
      <c r="L74" s="62">
        <f>SUM(L67:L70)</f>
        <v>7860</v>
      </c>
      <c r="M74" s="37">
        <f>SUM(M67:M70)</f>
        <v>132</v>
      </c>
      <c r="N74" s="63">
        <f>SUM(M74/L74)</f>
        <v>1.6793893129770993E-2</v>
      </c>
      <c r="O74" s="62">
        <f>SUM(O67:O70)</f>
        <v>8181</v>
      </c>
      <c r="P74" s="37">
        <f>SUM(P67:P70)</f>
        <v>121</v>
      </c>
      <c r="Q74" s="63">
        <f>SUM(P74/O74)</f>
        <v>1.4790367925681457E-2</v>
      </c>
      <c r="R74" s="62">
        <f>SUM(R67:R70)</f>
        <v>8539</v>
      </c>
      <c r="S74" s="37">
        <f>SUM(S67:S70)</f>
        <v>111</v>
      </c>
      <c r="T74" s="63">
        <f>SUM(S74/R74)</f>
        <v>1.2999180231877268E-2</v>
      </c>
      <c r="U74" s="62">
        <f>SUM(U67:U70)</f>
        <v>10290</v>
      </c>
      <c r="V74" s="37">
        <f>SUM(V67:V70)</f>
        <v>163</v>
      </c>
      <c r="W74" s="63">
        <f>SUM(V74/U74)</f>
        <v>1.5840621963070942E-2</v>
      </c>
      <c r="X74" s="62">
        <f>SUM(X67:X70)</f>
        <v>8431</v>
      </c>
      <c r="Y74" s="37">
        <f>SUM(Y67:Y70)</f>
        <v>178</v>
      </c>
      <c r="Z74" s="63">
        <f>SUM(Y74/X74)</f>
        <v>2.1112560787569682E-2</v>
      </c>
      <c r="AA74" s="62">
        <f>SUM(AA67:AA70)</f>
        <v>5069</v>
      </c>
      <c r="AB74" s="37">
        <f>SUM(AB67:AB70)</f>
        <v>155</v>
      </c>
      <c r="AC74" s="63">
        <f>SUM(AB74/AA74)</f>
        <v>3.0578023278753207E-2</v>
      </c>
      <c r="AD74" s="62">
        <f>SUM(AD67:AD70)</f>
        <v>635</v>
      </c>
      <c r="AE74" s="37">
        <f>SUM(AE67:AE70)</f>
        <v>10</v>
      </c>
      <c r="AF74" s="63">
        <f>SUM(AE74/AD74)</f>
        <v>1.5748031496062992E-2</v>
      </c>
    </row>
    <row r="75" spans="2:32" ht="15.5" thickBot="1">
      <c r="B75" s="20" t="s">
        <v>12</v>
      </c>
      <c r="C75" s="64">
        <f>SUM(C66:C73)</f>
        <v>697</v>
      </c>
      <c r="D75" s="21">
        <f>SUM(D66:D73)</f>
        <v>231</v>
      </c>
      <c r="E75" s="63">
        <f>SUM(D75/C75)</f>
        <v>0.33142037302725968</v>
      </c>
      <c r="F75" s="64">
        <f>SUM(F66:F73)</f>
        <v>10831</v>
      </c>
      <c r="G75" s="21">
        <f>SUM(G66:G73)</f>
        <v>1064</v>
      </c>
      <c r="H75" s="63">
        <f>SUM(G75/F75)</f>
        <v>9.8236543255470404E-2</v>
      </c>
      <c r="I75" s="64">
        <f>SUM(I66:I73)</f>
        <v>13393</v>
      </c>
      <c r="J75" s="21">
        <f>SUM(J66:J73)</f>
        <v>607</v>
      </c>
      <c r="K75" s="63">
        <f>SUM(J75/I75)</f>
        <v>4.5322183230045547E-2</v>
      </c>
      <c r="L75" s="64">
        <f>SUM(L66:L73)</f>
        <v>10853</v>
      </c>
      <c r="M75" s="21">
        <f>SUM(M66:M73)</f>
        <v>261</v>
      </c>
      <c r="N75" s="63">
        <f>SUM(M75/L75)</f>
        <v>2.4048650142817655E-2</v>
      </c>
      <c r="O75" s="64">
        <f>SUM(O66:O73)</f>
        <v>9896</v>
      </c>
      <c r="P75" s="21">
        <f>SUM(P66:P73)</f>
        <v>170</v>
      </c>
      <c r="Q75" s="63">
        <f>SUM(P75/O75)</f>
        <v>1.7178658043654E-2</v>
      </c>
      <c r="R75" s="64">
        <f>SUM(R66:R73)</f>
        <v>9455</v>
      </c>
      <c r="S75" s="21">
        <f>SUM(S66:S73)</f>
        <v>135</v>
      </c>
      <c r="T75" s="63">
        <f>SUM(S75/R75)</f>
        <v>1.4278159703860392E-2</v>
      </c>
      <c r="U75" s="64">
        <f>SUM(U66:U73)</f>
        <v>10672</v>
      </c>
      <c r="V75" s="21">
        <f>SUM(V66:V73)</f>
        <v>181</v>
      </c>
      <c r="W75" s="63">
        <f>SUM(V75/U75)</f>
        <v>1.6960269865067466E-2</v>
      </c>
      <c r="X75" s="64">
        <f>SUM(X66:X73)</f>
        <v>8610</v>
      </c>
      <c r="Y75" s="21">
        <f>SUM(Y66:Y73)</f>
        <v>193</v>
      </c>
      <c r="Z75" s="63">
        <f>SUM(Y75/X75)</f>
        <v>2.2415795586527294E-2</v>
      </c>
      <c r="AA75" s="64">
        <f>SUM(AA66:AA73)</f>
        <v>5139</v>
      </c>
      <c r="AB75" s="21">
        <f>SUM(AB66:AB73)</f>
        <v>158</v>
      </c>
      <c r="AC75" s="63">
        <f>SUM(AB75/AA75)</f>
        <v>3.0745281183109555E-2</v>
      </c>
      <c r="AD75" s="64">
        <f>SUM(AD66:AD73)</f>
        <v>641</v>
      </c>
      <c r="AE75" s="21">
        <f>SUM(AE66:AE73)</f>
        <v>11</v>
      </c>
      <c r="AF75" s="63">
        <f>SUM(AE75/AD75)</f>
        <v>1.7160686427457099E-2</v>
      </c>
    </row>
    <row r="76" spans="2:32" ht="15.5" thickBot="1">
      <c r="B76" s="83" t="s">
        <v>38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5"/>
    </row>
  </sheetData>
  <mergeCells count="34">
    <mergeCell ref="A1:M1"/>
    <mergeCell ref="B3:E3"/>
    <mergeCell ref="B16:E16"/>
    <mergeCell ref="B18:H18"/>
    <mergeCell ref="C19:E19"/>
    <mergeCell ref="F19:H19"/>
    <mergeCell ref="B31:H31"/>
    <mergeCell ref="B33:Q33"/>
    <mergeCell ref="C34:E34"/>
    <mergeCell ref="F34:H34"/>
    <mergeCell ref="I34:K34"/>
    <mergeCell ref="L34:N34"/>
    <mergeCell ref="O34:Q34"/>
    <mergeCell ref="B46:Q46"/>
    <mergeCell ref="B48:T48"/>
    <mergeCell ref="C49:E49"/>
    <mergeCell ref="F49:H49"/>
    <mergeCell ref="I49:K49"/>
    <mergeCell ref="L49:N49"/>
    <mergeCell ref="O49:Q49"/>
    <mergeCell ref="R49:T49"/>
    <mergeCell ref="AA64:AC64"/>
    <mergeCell ref="AD64:AF64"/>
    <mergeCell ref="B76:T76"/>
    <mergeCell ref="B61:T61"/>
    <mergeCell ref="B63:AF63"/>
    <mergeCell ref="C64:E64"/>
    <mergeCell ref="F64:H64"/>
    <mergeCell ref="I64:K64"/>
    <mergeCell ref="L64:N64"/>
    <mergeCell ref="O64:Q64"/>
    <mergeCell ref="R64:T64"/>
    <mergeCell ref="U64:W64"/>
    <mergeCell ref="X64:Z6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4ed51042-8f70-4ee5-b78e-09244b73d62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3767AD875C54490CADE0FF4C8913A" ma:contentTypeVersion="14" ma:contentTypeDescription="Create a new document." ma:contentTypeScope="" ma:versionID="03ea1bab4804d4e8b54f80c46a2fa4f3">
  <xsd:schema xmlns:xsd="http://www.w3.org/2001/XMLSchema" xmlns:xs="http://www.w3.org/2001/XMLSchema" xmlns:p="http://schemas.microsoft.com/office/2006/metadata/properties" xmlns:ns2="4ed51042-8f70-4ee5-b78e-09244b73d626" xmlns:ns3="1605abb2-17eb-4460-93a0-4b01ca7ad98f" targetNamespace="http://schemas.microsoft.com/office/2006/metadata/properties" ma:root="true" ma:fieldsID="2d7c8c61dc740cc49470ce2b631b90da" ns2:_="" ns3:_="">
    <xsd:import namespace="4ed51042-8f70-4ee5-b78e-09244b73d626"/>
    <xsd:import namespace="1605abb2-17eb-4460-93a0-4b01ca7ad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dato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51042-8f70-4ee5-b78e-09244b73d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o" ma:index="15" nillable="true" ma:displayName="dato" ma:format="DateTime" ma:internalName="dato">
      <xsd:simpleType>
        <xsd:restriction base="dms:DateTim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5abb2-17eb-4460-93a0-4b01ca7ad98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3242A0-0708-4477-B45F-C6BCEB319477}">
  <ds:schemaRefs>
    <ds:schemaRef ds:uri="4ed51042-8f70-4ee5-b78e-09244b73d62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1605abb2-17eb-4460-93a0-4b01ca7ad98f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3D99F8-4571-4BAD-90FF-E3DCB493CEF7}"/>
</file>

<file path=customXml/itemProps3.xml><?xml version="1.0" encoding="utf-8"?>
<ds:datastoreItem xmlns:ds="http://schemas.openxmlformats.org/officeDocument/2006/customXml" ds:itemID="{30E1043E-0CA0-4B02-ACA2-452A551E29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Schouw</dc:creator>
  <cp:lastModifiedBy>Nadia Schouw</cp:lastModifiedBy>
  <dcterms:created xsi:type="dcterms:W3CDTF">2020-02-17T15:18:47Z</dcterms:created>
  <dcterms:modified xsi:type="dcterms:W3CDTF">2020-08-14T07:59:21Z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0x0101004713767AD875C54490CADE0FF4C8913A</vt:lpwstr>
  </property>
</Properties>
</file>