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Til IDA.dk/Data til arkiv/2020/"/>
    </mc:Choice>
  </mc:AlternateContent>
  <xr:revisionPtr revIDLastSave="5" documentId="8_{2222FEA1-E9CA-471C-A19E-3AE31DE3A9F3}" xr6:coauthVersionLast="46" xr6:coauthVersionMax="46" xr10:uidLastSave="{C3ADB836-2D29-4C4D-8967-AAFBA82F5B2C}"/>
  <bookViews>
    <workbookView xWindow="-110" yWindow="-110" windowWidth="19420" windowHeight="10420" xr2:uid="{9CA69323-6F9F-472A-A418-AB454FF2086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5" i="1" l="1"/>
  <c r="AE75" i="1"/>
  <c r="AD75" i="1"/>
  <c r="AB75" i="1"/>
  <c r="AC75" i="1" s="1"/>
  <c r="AA75" i="1"/>
  <c r="Y75" i="1"/>
  <c r="Z75" i="1" s="1"/>
  <c r="X75" i="1"/>
  <c r="W75" i="1"/>
  <c r="V75" i="1"/>
  <c r="U75" i="1"/>
  <c r="T75" i="1"/>
  <c r="S75" i="1"/>
  <c r="R75" i="1"/>
  <c r="P75" i="1"/>
  <c r="Q75" i="1" s="1"/>
  <c r="O75" i="1"/>
  <c r="M75" i="1"/>
  <c r="N75" i="1" s="1"/>
  <c r="L75" i="1"/>
  <c r="J75" i="1"/>
  <c r="I75" i="1"/>
  <c r="K75" i="1" s="1"/>
  <c r="H75" i="1"/>
  <c r="G75" i="1"/>
  <c r="F75" i="1"/>
  <c r="D75" i="1"/>
  <c r="E75" i="1" s="1"/>
  <c r="C75" i="1"/>
  <c r="AE74" i="1"/>
  <c r="AF74" i="1" s="1"/>
  <c r="AD74" i="1"/>
  <c r="AC74" i="1"/>
  <c r="AB74" i="1"/>
  <c r="AA74" i="1"/>
  <c r="Z74" i="1"/>
  <c r="Y74" i="1"/>
  <c r="X74" i="1"/>
  <c r="V74" i="1"/>
  <c r="W74" i="1" s="1"/>
  <c r="U74" i="1"/>
  <c r="S74" i="1"/>
  <c r="R74" i="1"/>
  <c r="T74" i="1" s="1"/>
  <c r="P74" i="1"/>
  <c r="O74" i="1"/>
  <c r="Q74" i="1" s="1"/>
  <c r="N74" i="1"/>
  <c r="M74" i="1"/>
  <c r="L74" i="1"/>
  <c r="J74" i="1"/>
  <c r="K74" i="1" s="1"/>
  <c r="I74" i="1"/>
  <c r="G74" i="1"/>
  <c r="H74" i="1" s="1"/>
  <c r="F74" i="1"/>
  <c r="E74" i="1"/>
  <c r="D74" i="1"/>
  <c r="C74" i="1"/>
  <c r="W73" i="1"/>
  <c r="T73" i="1"/>
  <c r="Q73" i="1"/>
  <c r="N73" i="1"/>
  <c r="K73" i="1"/>
  <c r="H73" i="1"/>
  <c r="AC72" i="1"/>
  <c r="Z72" i="1"/>
  <c r="W72" i="1"/>
  <c r="T72" i="1"/>
  <c r="Q72" i="1"/>
  <c r="N72" i="1"/>
  <c r="K72" i="1"/>
  <c r="H72" i="1"/>
  <c r="E72" i="1"/>
  <c r="AC71" i="1"/>
  <c r="Z71" i="1"/>
  <c r="W71" i="1"/>
  <c r="T71" i="1"/>
  <c r="Q71" i="1"/>
  <c r="N71" i="1"/>
  <c r="K71" i="1"/>
  <c r="H71" i="1"/>
  <c r="E71" i="1"/>
  <c r="AF70" i="1"/>
  <c r="AC70" i="1"/>
  <c r="Z70" i="1"/>
  <c r="W70" i="1"/>
  <c r="T70" i="1"/>
  <c r="Q70" i="1"/>
  <c r="N70" i="1"/>
  <c r="K70" i="1"/>
  <c r="H70" i="1"/>
  <c r="E70" i="1"/>
  <c r="AF69" i="1"/>
  <c r="AC69" i="1"/>
  <c r="Z69" i="1"/>
  <c r="W69" i="1"/>
  <c r="T69" i="1"/>
  <c r="AF68" i="1"/>
  <c r="AC68" i="1"/>
  <c r="Z68" i="1"/>
  <c r="W68" i="1"/>
  <c r="T68" i="1"/>
  <c r="AC67" i="1"/>
  <c r="Z67" i="1"/>
  <c r="W67" i="1"/>
  <c r="T67" i="1"/>
  <c r="Q67" i="1"/>
  <c r="N67" i="1"/>
  <c r="K67" i="1"/>
  <c r="H67" i="1"/>
  <c r="E67" i="1"/>
  <c r="AC66" i="1"/>
  <c r="Z66" i="1"/>
  <c r="W66" i="1"/>
  <c r="T66" i="1"/>
  <c r="Q66" i="1"/>
  <c r="N66" i="1"/>
  <c r="K66" i="1"/>
  <c r="H66" i="1"/>
  <c r="T60" i="1"/>
  <c r="S60" i="1"/>
  <c r="R60" i="1"/>
  <c r="Q60" i="1"/>
  <c r="P60" i="1"/>
  <c r="O60" i="1"/>
  <c r="M60" i="1"/>
  <c r="N60" i="1" s="1"/>
  <c r="L60" i="1"/>
  <c r="J60" i="1"/>
  <c r="I60" i="1"/>
  <c r="K60" i="1" s="1"/>
  <c r="G60" i="1"/>
  <c r="F60" i="1"/>
  <c r="H60" i="1" s="1"/>
  <c r="E60" i="1"/>
  <c r="D60" i="1"/>
  <c r="C60" i="1"/>
  <c r="S59" i="1"/>
  <c r="T59" i="1" s="1"/>
  <c r="R59" i="1"/>
  <c r="P59" i="1"/>
  <c r="Q59" i="1" s="1"/>
  <c r="O59" i="1"/>
  <c r="N59" i="1"/>
  <c r="M59" i="1"/>
  <c r="L59" i="1"/>
  <c r="K59" i="1"/>
  <c r="J59" i="1"/>
  <c r="I59" i="1"/>
  <c r="G59" i="1"/>
  <c r="H59" i="1" s="1"/>
  <c r="F59" i="1"/>
  <c r="D59" i="1"/>
  <c r="C59" i="1"/>
  <c r="E59" i="1" s="1"/>
  <c r="T58" i="1"/>
  <c r="N58" i="1"/>
  <c r="K58" i="1"/>
  <c r="H58" i="1"/>
  <c r="E58" i="1"/>
  <c r="T57" i="1"/>
  <c r="Q57" i="1"/>
  <c r="N57" i="1"/>
  <c r="K57" i="1"/>
  <c r="H57" i="1"/>
  <c r="E57" i="1"/>
  <c r="T56" i="1"/>
  <c r="Q56" i="1"/>
  <c r="N56" i="1"/>
  <c r="K56" i="1"/>
  <c r="H56" i="1"/>
  <c r="E56" i="1"/>
  <c r="T55" i="1"/>
  <c r="Q55" i="1"/>
  <c r="N55" i="1"/>
  <c r="K55" i="1"/>
  <c r="H55" i="1"/>
  <c r="E55" i="1"/>
  <c r="T54" i="1"/>
  <c r="T53" i="1"/>
  <c r="T52" i="1"/>
  <c r="Q52" i="1"/>
  <c r="N52" i="1"/>
  <c r="K52" i="1"/>
  <c r="H52" i="1"/>
  <c r="E52" i="1"/>
  <c r="T51" i="1"/>
  <c r="Q51" i="1"/>
  <c r="N51" i="1"/>
  <c r="K51" i="1"/>
  <c r="H51" i="1"/>
  <c r="Q45" i="1"/>
  <c r="P45" i="1"/>
  <c r="O45" i="1"/>
  <c r="N45" i="1"/>
  <c r="M45" i="1"/>
  <c r="L45" i="1"/>
  <c r="J45" i="1"/>
  <c r="K45" i="1" s="1"/>
  <c r="I45" i="1"/>
  <c r="G45" i="1"/>
  <c r="F45" i="1"/>
  <c r="H45" i="1" s="1"/>
  <c r="D45" i="1"/>
  <c r="C45" i="1"/>
  <c r="E45" i="1" s="1"/>
  <c r="Q44" i="1"/>
  <c r="P44" i="1"/>
  <c r="O44" i="1"/>
  <c r="M44" i="1"/>
  <c r="N44" i="1" s="1"/>
  <c r="L44" i="1"/>
  <c r="J44" i="1"/>
  <c r="K44" i="1" s="1"/>
  <c r="I44" i="1"/>
  <c r="H44" i="1"/>
  <c r="G44" i="1"/>
  <c r="F44" i="1"/>
  <c r="E44" i="1"/>
  <c r="D44" i="1"/>
  <c r="C44" i="1"/>
  <c r="Q43" i="1"/>
  <c r="N43" i="1"/>
  <c r="K43" i="1"/>
  <c r="H43" i="1"/>
  <c r="E43" i="1"/>
  <c r="Q42" i="1"/>
  <c r="N42" i="1"/>
  <c r="K42" i="1"/>
  <c r="H42" i="1"/>
  <c r="E42" i="1"/>
  <c r="Q41" i="1"/>
  <c r="N41" i="1"/>
  <c r="K41" i="1"/>
  <c r="H41" i="1"/>
  <c r="E41" i="1"/>
  <c r="Q40" i="1"/>
  <c r="N40" i="1"/>
  <c r="K40" i="1"/>
  <c r="H40" i="1"/>
  <c r="E40" i="1"/>
  <c r="Q39" i="1"/>
  <c r="N39" i="1"/>
  <c r="K39" i="1"/>
  <c r="H39" i="1"/>
  <c r="E39" i="1"/>
  <c r="Q38" i="1"/>
  <c r="N38" i="1"/>
  <c r="K38" i="1"/>
  <c r="H38" i="1"/>
  <c r="E38" i="1"/>
  <c r="Q37" i="1"/>
  <c r="N37" i="1"/>
  <c r="K37" i="1"/>
  <c r="H37" i="1"/>
  <c r="E37" i="1"/>
  <c r="Q36" i="1"/>
  <c r="N36" i="1"/>
  <c r="K36" i="1"/>
  <c r="H36" i="1"/>
  <c r="E36" i="1"/>
  <c r="G30" i="1"/>
  <c r="H30" i="1" s="1"/>
  <c r="F30" i="1"/>
  <c r="D30" i="1"/>
  <c r="E30" i="1" s="1"/>
  <c r="C30" i="1"/>
  <c r="G29" i="1"/>
  <c r="F29" i="1"/>
  <c r="H29" i="1" s="1"/>
  <c r="E29" i="1"/>
  <c r="D29" i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D15" i="1"/>
  <c r="E15" i="1" s="1"/>
  <c r="C15" i="1"/>
  <c r="D14" i="1"/>
  <c r="E14" i="1" s="1"/>
  <c r="C14" i="1"/>
  <c r="E12" i="1"/>
  <c r="E11" i="1"/>
  <c r="E10" i="1"/>
  <c r="E9" i="1"/>
  <c r="E8" i="1"/>
  <c r="E7" i="1"/>
  <c r="E6" i="1"/>
  <c r="E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</metadataStrings>
  <mdxMetadata count="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<sst xmlns="http://schemas.openxmlformats.org/spreadsheetml/2006/main" count="156" uniqueCount="45">
  <si>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</si>
  <si>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</si>
  <si>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</si>
  <si>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</si>
  <si>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</si>
  <si>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</si>
  <si>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</si>
  <si>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</si>
  <si>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</si>
  <si>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</si>
  <si>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</si>
  <si>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 under ét*</t>
  </si>
  <si>
    <t>Alle</t>
  </si>
  <si>
    <t>Kvinder</t>
  </si>
  <si>
    <t>Mænd</t>
  </si>
  <si>
    <t>Hovedstaden</t>
  </si>
  <si>
    <t>Sjælland</t>
  </si>
  <si>
    <t>Syddanmark</t>
  </si>
  <si>
    <t>Midtjylland</t>
  </si>
  <si>
    <t>Nordjylland</t>
  </si>
  <si>
    <t>&lt;1 år</t>
  </si>
  <si>
    <t>1 år</t>
  </si>
  <si>
    <t>2-4 år</t>
  </si>
  <si>
    <t>5-9 år</t>
  </si>
  <si>
    <t>10-14 år</t>
  </si>
  <si>
    <t>15+ år</t>
  </si>
  <si>
    <t>&lt; 25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</si>
  <si>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</si>
  <si>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</si>
  <si>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</si>
  <si>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</si>
  <si>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</si>
  <si>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</si>
  <si>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</si>
  <si>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</si>
  <si>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 år</t>
  </si>
  <si>
    <t>2020 DECEMBER</t>
  </si>
  <si>
    <t>Ledighedstal december</t>
  </si>
  <si>
    <t>Kilde: Akademikerne Tableau online - udtrukket d. 15/1 2021. Note: *Akademiingeniør, teknikumingeniør, diplomingeniør, civilingiør.</t>
  </si>
  <si>
    <t>Ledighedstal december - køn</t>
  </si>
  <si>
    <t>Kilde: Akademikerne Tableau online - udtrukket d. 15/1 2021 2020. Note: *Akademiingeniør, teknikumingeniør, diplomingeniør, civilingiør.</t>
  </si>
  <si>
    <t>Ledighedstal december - Region</t>
  </si>
  <si>
    <t>Kilde: Akademikerne Tableau online - udtrukket d. 15/1 2021. Note: *Akademiingeniør, teknikumingeniør, diplomingeniør, civilingiør. Udlandet er ikke medtaget i tabellen</t>
  </si>
  <si>
    <t>Ledighedstal december - Kandidatår</t>
  </si>
  <si>
    <t>Ledighedstal december - 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</si>
</sst>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9"/>
      <color theme="1"/>
      <name val="Montserrat"/>
    </font>
    <font>
      <sz val="10"/>
      <name val="Montserrat"/>
    </font>
    <font>
      <i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 applyFill="1" applyBorder="1"/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3" fillId="0" borderId="6" xfId="2" applyNumberFormat="1" applyFont="1" applyFill="1" applyBorder="1"/>
    <xf numFmtId="164" fontId="3" fillId="0" borderId="0" xfId="0" applyNumberFormat="1" applyFont="1"/>
    <xf numFmtId="0" fontId="3" fillId="3" borderId="7" xfId="0" applyFont="1" applyFill="1" applyBorder="1"/>
    <xf numFmtId="3" fontId="3" fillId="3" borderId="8" xfId="0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166" fontId="3" fillId="2" borderId="0" xfId="1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166" fontId="3" fillId="0" borderId="5" xfId="1" applyNumberFormat="1" applyFont="1" applyFill="1" applyBorder="1"/>
    <xf numFmtId="166" fontId="3" fillId="2" borderId="5" xfId="1" applyNumberFormat="1" applyFont="1" applyFill="1" applyBorder="1"/>
    <xf numFmtId="3" fontId="6" fillId="0" borderId="5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vertical="top" wrapText="1"/>
    </xf>
    <xf numFmtId="166" fontId="10" fillId="2" borderId="5" xfId="1" applyNumberFormat="1" applyFont="1" applyFill="1" applyBorder="1"/>
    <xf numFmtId="3" fontId="6" fillId="0" borderId="5" xfId="0" applyNumberFormat="1" applyFont="1" applyBorder="1" applyAlignment="1">
      <alignment vertical="top" wrapText="1"/>
    </xf>
    <xf numFmtId="3" fontId="6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  <xf numFmtId="1" fontId="3" fillId="2" borderId="0" xfId="0" applyNumberFormat="1" applyFont="1" applyFill="1"/>
    <xf numFmtId="164" fontId="3" fillId="3" borderId="9" xfId="0" applyNumberFormat="1" applyFont="1" applyFill="1" applyBorder="1"/>
    <xf numFmtId="3" fontId="6" fillId="2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1" fontId="10" fillId="2" borderId="0" xfId="0" applyNumberFormat="1" applyFont="1" applyFill="1"/>
    <xf numFmtId="1" fontId="10" fillId="0" borderId="0" xfId="0" applyNumberFormat="1" applyFont="1"/>
    <xf numFmtId="166" fontId="10" fillId="2" borderId="0" xfId="1" applyNumberFormat="1" applyFont="1" applyFill="1" applyBorder="1"/>
    <xf numFmtId="166" fontId="10" fillId="0" borderId="0" xfId="1" applyNumberFormat="1" applyFont="1" applyFill="1" applyBorder="1"/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3" fillId="0" borderId="13" xfId="0" applyFont="1" applyBorder="1"/>
    <xf numFmtId="0" fontId="5" fillId="0" borderId="6" xfId="0" applyFont="1" applyBorder="1"/>
    <xf numFmtId="0" fontId="3" fillId="0" borderId="14" xfId="0" applyFont="1" applyBorder="1"/>
    <xf numFmtId="166" fontId="6" fillId="0" borderId="0" xfId="1" applyNumberFormat="1" applyFont="1" applyAlignment="1">
      <alignment vertical="center" wrapText="1"/>
    </xf>
    <xf numFmtId="0" fontId="3" fillId="2" borderId="14" xfId="0" applyFont="1" applyFill="1" applyBorder="1"/>
    <xf numFmtId="166" fontId="3" fillId="2" borderId="0" xfId="1" applyNumberFormat="1" applyFont="1" applyFill="1"/>
    <xf numFmtId="3" fontId="3" fillId="2" borderId="0" xfId="0" applyNumberFormat="1" applyFont="1" applyFill="1"/>
    <xf numFmtId="166" fontId="6" fillId="0" borderId="0" xfId="1" applyNumberFormat="1" applyFont="1" applyAlignment="1">
      <alignment vertical="top" wrapText="1"/>
    </xf>
    <xf numFmtId="0" fontId="3" fillId="2" borderId="15" xfId="0" applyFont="1" applyFill="1" applyBorder="1"/>
    <xf numFmtId="3" fontId="3" fillId="2" borderId="3" xfId="0" applyNumberFormat="1" applyFont="1" applyFill="1" applyBorder="1"/>
    <xf numFmtId="164" fontId="3" fillId="2" borderId="4" xfId="2" applyNumberFormat="1" applyFont="1" applyFill="1" applyBorder="1"/>
    <xf numFmtId="0" fontId="3" fillId="2" borderId="16" xfId="0" applyFont="1" applyFill="1" applyBorder="1"/>
    <xf numFmtId="3" fontId="3" fillId="2" borderId="8" xfId="0" applyNumberFormat="1" applyFont="1" applyFill="1" applyBorder="1"/>
    <xf numFmtId="166" fontId="6" fillId="0" borderId="0" xfId="1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3" fillId="3" borderId="13" xfId="0" applyFont="1" applyFill="1" applyBorder="1"/>
    <xf numFmtId="166" fontId="3" fillId="3" borderId="11" xfId="0" applyNumberFormat="1" applyFont="1" applyFill="1" applyBorder="1"/>
    <xf numFmtId="164" fontId="3" fillId="3" borderId="12" xfId="0" applyNumberFormat="1" applyFont="1" applyFill="1" applyBorder="1"/>
    <xf numFmtId="166" fontId="3" fillId="3" borderId="3" xfId="0" applyNumberFormat="1" applyFont="1" applyFill="1" applyBorder="1"/>
    <xf numFmtId="164" fontId="3" fillId="3" borderId="4" xfId="0" applyNumberFormat="1" applyFont="1" applyFill="1" applyBorder="1"/>
    <xf numFmtId="0" fontId="3" fillId="3" borderId="15" xfId="0" applyFont="1" applyFill="1" applyBorder="1"/>
    <xf numFmtId="3" fontId="3" fillId="3" borderId="3" xfId="0" applyNumberFormat="1" applyFont="1" applyFill="1" applyBorder="1"/>
    <xf numFmtId="0" fontId="3" fillId="3" borderId="16" xfId="0" applyFont="1" applyFill="1" applyBorder="1"/>
    <xf numFmtId="0" fontId="3" fillId="3" borderId="2" xfId="0" applyFont="1" applyFill="1" applyBorder="1"/>
    <xf numFmtId="17" fontId="2" fillId="0" borderId="1" xfId="3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6" fillId="0" borderId="5" xfId="1" applyNumberFormat="1" applyFont="1" applyBorder="1" applyAlignment="1">
      <alignment vertical="center" wrapText="1"/>
    </xf>
    <xf numFmtId="166" fontId="0" fillId="0" borderId="0" xfId="0" applyNumberFormat="1"/>
    <xf numFmtId="9" fontId="0" fillId="0" borderId="0" xfId="2" applyFont="1"/>
    <xf numFmtId="164" fontId="0" fillId="0" borderId="0" xfId="0" applyNumberFormat="1"/>
    <xf numFmtId="164" fontId="0" fillId="0" borderId="0" xfId="2" applyNumberFormat="1" applyFont="1"/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D31C-55DC-485E-952E-50525FD178B0}">
  <dimension ref="A1:AF89"/>
  <sheetViews>
    <sheetView tabSelected="1" zoomScale="60" zoomScaleNormal="60" workbookViewId="0">
      <selection activeCell="I6" sqref="I6"/>
    </sheetView>
  </sheetViews>
  <sheetFormatPr defaultRowHeight="14.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  <col min="21" max="21" width="20.36328125" bestFit="1" customWidth="1"/>
    <col min="22" max="22" width="14.26953125" bestFit="1" customWidth="1"/>
    <col min="23" max="23" width="9" bestFit="1" customWidth="1"/>
    <col min="24" max="24" width="20.36328125" bestFit="1" customWidth="1"/>
    <col min="25" max="25" width="14.26953125" bestFit="1" customWidth="1"/>
    <col min="26" max="26" width="9" bestFit="1" customWidth="1"/>
    <col min="27" max="27" width="20.36328125" bestFit="1" customWidth="1"/>
    <col min="28" max="28" width="14.26953125" bestFit="1" customWidth="1"/>
    <col min="30" max="30" width="20.36328125" bestFit="1" customWidth="1"/>
    <col min="31" max="31" width="14.26953125" bestFit="1" customWidth="1"/>
  </cols>
  <sheetData>
    <row r="1" spans="1:22" ht="20" thickBot="1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2" ht="16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>
      <c r="A3" s="1"/>
      <c r="B3" s="89" t="s">
        <v>37</v>
      </c>
      <c r="C3" s="90"/>
      <c r="D3" s="90"/>
      <c r="E3" s="91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>
      <c r="A4" s="1"/>
      <c r="B4" s="63"/>
      <c r="C4" s="5" t="s">
        <v>0</v>
      </c>
      <c r="D4" s="5" t="s">
        <v>1</v>
      </c>
      <c r="E4" s="64" t="s">
        <v>2</v>
      </c>
      <c r="F4" s="6"/>
      <c r="G4" s="1"/>
      <c r="H4" s="1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65" t="s" vm="1">
        <v>3</v>
      </c>
      <c r="C5" s="66">
        <v>887</v>
      </c>
      <c r="D5" s="7">
        <v>29</v>
      </c>
      <c r="E5" s="8">
        <f>SUM(D5/C5)</f>
        <v>3.269447576099211E-2</v>
      </c>
      <c r="F5" s="9"/>
      <c r="G5" s="1"/>
      <c r="H5" s="1"/>
      <c r="I5" s="6"/>
      <c r="J5" s="6"/>
      <c r="K5" s="6"/>
      <c r="L5" s="6"/>
      <c r="M5" s="6"/>
      <c r="N5" s="6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67" t="s" vm="2">
        <v>4</v>
      </c>
      <c r="C6" s="68">
        <v>17857</v>
      </c>
      <c r="D6" s="69">
        <v>684</v>
      </c>
      <c r="E6" s="11">
        <f t="shared" ref="E6:E12" si="0">SUM(D6/C6)</f>
        <v>3.8304306434451478E-2</v>
      </c>
      <c r="F6" s="12"/>
      <c r="G6" s="1"/>
      <c r="H6" s="1"/>
      <c r="I6" s="1"/>
      <c r="J6" s="13"/>
      <c r="K6" s="14"/>
      <c r="L6" s="1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67" t="s" vm="3">
        <v>5</v>
      </c>
      <c r="C7" s="68">
        <v>11720</v>
      </c>
      <c r="D7" s="69">
        <v>293</v>
      </c>
      <c r="E7" s="11">
        <f t="shared" si="0"/>
        <v>2.5000000000000001E-2</v>
      </c>
      <c r="F7" s="12"/>
      <c r="G7" s="1"/>
      <c r="H7" s="1"/>
      <c r="I7" s="15"/>
      <c r="J7" s="1"/>
      <c r="K7" s="19"/>
      <c r="L7" s="1"/>
      <c r="M7" s="1"/>
      <c r="N7" s="1"/>
      <c r="O7" s="1"/>
      <c r="P7" s="1"/>
      <c r="Q7" s="1"/>
      <c r="R7" s="1"/>
      <c r="S7" s="1"/>
    </row>
    <row r="8" spans="1:22" ht="15">
      <c r="A8" s="1"/>
      <c r="B8" s="67" t="s" vm="4">
        <v>6</v>
      </c>
      <c r="C8" s="68">
        <v>4237</v>
      </c>
      <c r="D8" s="69">
        <v>112</v>
      </c>
      <c r="E8" s="11">
        <f t="shared" si="0"/>
        <v>2.6433797498229879E-2</v>
      </c>
      <c r="F8" s="12"/>
      <c r="G8" s="1"/>
      <c r="H8" s="1"/>
      <c r="I8" s="15"/>
      <c r="J8" s="31"/>
      <c r="K8" s="32"/>
      <c r="L8" s="1"/>
      <c r="M8" s="1"/>
      <c r="N8" s="1"/>
      <c r="O8" s="1"/>
      <c r="P8" s="1"/>
      <c r="Q8" s="1"/>
      <c r="R8" s="1"/>
      <c r="S8" s="1"/>
    </row>
    <row r="9" spans="1:22" ht="15">
      <c r="A9" s="1"/>
      <c r="B9" s="67" t="s" vm="5">
        <v>7</v>
      </c>
      <c r="C9" s="68">
        <v>30065</v>
      </c>
      <c r="D9" s="69">
        <v>715</v>
      </c>
      <c r="E9" s="11">
        <f t="shared" si="0"/>
        <v>2.3781806086811907E-2</v>
      </c>
      <c r="F9" s="12"/>
      <c r="G9" s="1"/>
      <c r="H9" s="1"/>
      <c r="I9" s="15"/>
      <c r="J9" s="31"/>
      <c r="K9" s="61"/>
      <c r="L9" s="1"/>
      <c r="M9" s="1"/>
      <c r="N9" s="1"/>
      <c r="O9" s="1"/>
      <c r="P9" s="1"/>
      <c r="Q9" s="1"/>
      <c r="R9" s="1"/>
      <c r="S9" s="1"/>
    </row>
    <row r="10" spans="1:22" ht="15">
      <c r="A10" s="1"/>
      <c r="B10" s="65" t="s" vm="6">
        <v>8</v>
      </c>
      <c r="C10" s="70">
        <v>11439</v>
      </c>
      <c r="D10" s="16">
        <v>987</v>
      </c>
      <c r="E10" s="8">
        <f t="shared" si="0"/>
        <v>8.6283766063467091E-2</v>
      </c>
      <c r="F10" s="12"/>
      <c r="G10" s="1"/>
      <c r="H10" s="1"/>
      <c r="I10" s="15"/>
      <c r="J10" s="19"/>
      <c r="K10" s="15"/>
      <c r="L10" s="1"/>
      <c r="M10" s="19"/>
      <c r="N10" s="1"/>
      <c r="O10" s="1"/>
      <c r="P10" s="1"/>
      <c r="Q10" s="1"/>
      <c r="R10" s="1"/>
      <c r="S10" s="1"/>
    </row>
    <row r="11" spans="1:22" ht="15">
      <c r="A11" s="1"/>
      <c r="B11" s="65" t="s" vm="7">
        <v>9</v>
      </c>
      <c r="C11" s="70">
        <v>2358</v>
      </c>
      <c r="D11" s="16">
        <v>140</v>
      </c>
      <c r="E11" s="8">
        <f t="shared" si="0"/>
        <v>5.937234944868533E-2</v>
      </c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ht="15">
      <c r="A12" s="1"/>
      <c r="B12" s="65" t="s" vm="8">
        <v>10</v>
      </c>
      <c r="C12" s="17">
        <v>1678</v>
      </c>
      <c r="D12" s="16">
        <v>72</v>
      </c>
      <c r="E12" s="8">
        <f t="shared" si="0"/>
        <v>4.2908224076281289E-2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5" thickBot="1">
      <c r="A13" s="1"/>
      <c r="B13" s="65"/>
      <c r="C13" s="14"/>
      <c r="D13" s="1"/>
      <c r="E13" s="8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5" thickBot="1">
      <c r="A14" s="1"/>
      <c r="B14" s="71" t="s">
        <v>11</v>
      </c>
      <c r="C14" s="72">
        <f>SUM(C6:C9)</f>
        <v>63879</v>
      </c>
      <c r="D14" s="72">
        <f>SUM(D6:D9)</f>
        <v>1804</v>
      </c>
      <c r="E14" s="73">
        <f>SUM(D14/C14)</f>
        <v>2.8240892938211307E-2</v>
      </c>
      <c r="F14" s="12"/>
      <c r="G14" s="1"/>
      <c r="H14" s="1"/>
      <c r="I14" s="22"/>
      <c r="J14" s="23"/>
      <c r="K14" s="19"/>
      <c r="L14" s="22"/>
      <c r="M14" s="23"/>
      <c r="N14" s="19"/>
      <c r="O14" s="1"/>
      <c r="P14" s="1"/>
      <c r="Q14" s="1"/>
      <c r="R14" s="1"/>
      <c r="S14" s="1"/>
      <c r="T14" s="1"/>
      <c r="U14" s="1"/>
      <c r="V14" s="1"/>
    </row>
    <row r="15" spans="1:22" ht="15.5" thickBot="1">
      <c r="A15" s="1"/>
      <c r="B15" s="74" t="s">
        <v>12</v>
      </c>
      <c r="C15" s="75">
        <f>SUM(C5:C12)</f>
        <v>80241</v>
      </c>
      <c r="D15" s="75">
        <f>SUM(D5:D12)</f>
        <v>3032</v>
      </c>
      <c r="E15" s="73">
        <f>SUM(D15/C15)</f>
        <v>3.7786169165389266E-2</v>
      </c>
      <c r="F15" s="12"/>
      <c r="G15" s="1"/>
      <c r="H15" s="1"/>
      <c r="I15" s="22"/>
      <c r="J15" s="23"/>
      <c r="K15" s="19"/>
      <c r="L15" s="22"/>
      <c r="M15" s="76"/>
      <c r="N15" s="19"/>
      <c r="O15" s="1"/>
      <c r="P15" s="1"/>
      <c r="Q15" s="1"/>
      <c r="R15" s="1"/>
      <c r="S15" s="1"/>
      <c r="T15" s="1"/>
      <c r="U15" s="1"/>
      <c r="V15" s="1"/>
    </row>
    <row r="16" spans="1:22" ht="15.5" thickBot="1">
      <c r="A16" s="1"/>
      <c r="B16" s="92" t="s">
        <v>38</v>
      </c>
      <c r="C16" s="93"/>
      <c r="D16" s="93"/>
      <c r="E16" s="94"/>
      <c r="F16" s="24"/>
      <c r="G16" s="1"/>
      <c r="H16" s="1"/>
      <c r="I16" s="1"/>
      <c r="J16" s="1"/>
      <c r="K16" s="1"/>
      <c r="L16" s="1"/>
      <c r="M16" s="15"/>
      <c r="N16" s="1"/>
      <c r="O16" s="1"/>
      <c r="P16" s="1"/>
      <c r="Q16" s="1"/>
      <c r="R16" s="1"/>
      <c r="S16" s="1"/>
      <c r="T16" s="1"/>
      <c r="U16" s="1"/>
      <c r="V16" s="1"/>
    </row>
    <row r="17" spans="1:22" ht="15.5" thickBot="1">
      <c r="A17" s="1"/>
      <c r="B17" s="24"/>
      <c r="C17" s="24"/>
      <c r="D17" s="24"/>
      <c r="E17" s="24"/>
      <c r="F17" s="24"/>
      <c r="G17" s="1"/>
      <c r="H17" s="1"/>
      <c r="I17" s="1"/>
      <c r="J17" s="1"/>
      <c r="K17" s="1"/>
      <c r="L17" s="1"/>
      <c r="M17" s="15"/>
      <c r="N17" s="1"/>
      <c r="O17" s="1"/>
      <c r="P17" s="1"/>
      <c r="Q17" s="1"/>
      <c r="R17" s="1"/>
      <c r="S17" s="1"/>
      <c r="T17" s="1"/>
      <c r="U17" s="1"/>
      <c r="V17" s="1"/>
    </row>
    <row r="18" spans="1:22" ht="15.5" thickBot="1">
      <c r="A18" s="1"/>
      <c r="B18" s="89" t="s">
        <v>39</v>
      </c>
      <c r="C18" s="90"/>
      <c r="D18" s="90"/>
      <c r="E18" s="90"/>
      <c r="F18" s="90"/>
      <c r="G18" s="90"/>
      <c r="H18" s="91"/>
      <c r="I18" s="1"/>
      <c r="J18" s="1"/>
      <c r="K18" s="1"/>
      <c r="L18" s="1"/>
      <c r="M18" s="15"/>
      <c r="N18" s="1"/>
    </row>
    <row r="19" spans="1:22" ht="15">
      <c r="A19" s="1"/>
      <c r="B19" s="63"/>
      <c r="C19" s="95" t="s">
        <v>13</v>
      </c>
      <c r="D19" s="95"/>
      <c r="E19" s="96"/>
      <c r="F19" s="95" t="s">
        <v>14</v>
      </c>
      <c r="G19" s="95"/>
      <c r="H19" s="97"/>
      <c r="I19" s="1"/>
      <c r="J19" s="1"/>
      <c r="K19" s="1"/>
      <c r="M19" s="15"/>
    </row>
    <row r="20" spans="1:22" ht="34" customHeight="1">
      <c r="A20" s="26"/>
      <c r="B20" s="77"/>
      <c r="C20" s="5" t="s">
        <v>0</v>
      </c>
      <c r="D20" s="5" t="s">
        <v>1</v>
      </c>
      <c r="E20" s="78" t="s">
        <v>2</v>
      </c>
      <c r="F20" s="5" t="s">
        <v>0</v>
      </c>
      <c r="G20" s="5" t="s">
        <v>1</v>
      </c>
      <c r="H20" s="27" t="s">
        <v>2</v>
      </c>
      <c r="I20" s="26"/>
      <c r="J20" s="26"/>
      <c r="K20" s="26"/>
      <c r="M20" s="76"/>
    </row>
    <row r="21" spans="1:22" ht="15">
      <c r="A21" s="1"/>
      <c r="B21" s="65" t="s" vm="1">
        <v>3</v>
      </c>
      <c r="C21" s="66">
        <v>166</v>
      </c>
      <c r="D21" s="7">
        <v>9</v>
      </c>
      <c r="E21" s="8">
        <f>SUM(D21/C21)</f>
        <v>5.4216867469879519E-2</v>
      </c>
      <c r="F21" s="7">
        <v>721</v>
      </c>
      <c r="G21" s="7">
        <v>20</v>
      </c>
      <c r="H21" s="8">
        <f>SUM(G21/F21)</f>
        <v>2.7739251040221916E-2</v>
      </c>
      <c r="I21" s="1"/>
      <c r="J21" s="1"/>
      <c r="K21" s="1"/>
      <c r="M21" s="76"/>
    </row>
    <row r="22" spans="1:22" ht="15">
      <c r="A22" s="1"/>
      <c r="B22" s="67" t="s" vm="2">
        <v>4</v>
      </c>
      <c r="C22" s="68">
        <v>3617</v>
      </c>
      <c r="D22" s="28">
        <v>195</v>
      </c>
      <c r="E22" s="11">
        <f t="shared" ref="E22:E27" si="1">SUM(D22/C22)</f>
        <v>5.3912081835775505E-2</v>
      </c>
      <c r="F22" s="28">
        <v>14240</v>
      </c>
      <c r="G22" s="29">
        <v>489</v>
      </c>
      <c r="H22" s="11">
        <f t="shared" ref="H22:H27" si="2">SUM(G22/F22)</f>
        <v>3.4339887640449436E-2</v>
      </c>
      <c r="I22" s="1"/>
      <c r="J22" s="1"/>
      <c r="K22" s="1"/>
      <c r="M22" s="76"/>
    </row>
    <row r="23" spans="1:22" ht="15">
      <c r="A23" s="1"/>
      <c r="B23" s="67" t="s" vm="3">
        <v>5</v>
      </c>
      <c r="C23" s="68">
        <v>1781</v>
      </c>
      <c r="D23" s="28">
        <v>32</v>
      </c>
      <c r="E23" s="11">
        <f t="shared" si="1"/>
        <v>1.7967434025828188E-2</v>
      </c>
      <c r="F23" s="28">
        <v>9930</v>
      </c>
      <c r="G23" s="29">
        <v>261</v>
      </c>
      <c r="H23" s="11">
        <f t="shared" si="2"/>
        <v>2.6283987915407855E-2</v>
      </c>
      <c r="I23" s="1"/>
      <c r="J23" s="1"/>
      <c r="K23" s="1"/>
      <c r="M23" s="22"/>
    </row>
    <row r="24" spans="1:22" ht="15">
      <c r="A24" s="1"/>
      <c r="B24" s="67" t="s" vm="4">
        <v>6</v>
      </c>
      <c r="C24" s="68">
        <v>1007</v>
      </c>
      <c r="D24" s="28">
        <v>24</v>
      </c>
      <c r="E24" s="11">
        <f t="shared" si="1"/>
        <v>2.3833167825223437E-2</v>
      </c>
      <c r="F24" s="28">
        <v>3230</v>
      </c>
      <c r="G24" s="29">
        <v>88</v>
      </c>
      <c r="H24" s="11">
        <f t="shared" si="2"/>
        <v>2.7244582043343655E-2</v>
      </c>
      <c r="I24" s="1"/>
      <c r="J24" s="1"/>
      <c r="K24" s="1"/>
      <c r="M24" s="13"/>
    </row>
    <row r="25" spans="1:22" ht="15">
      <c r="A25" s="1"/>
      <c r="B25" s="67" t="s" vm="5">
        <v>7</v>
      </c>
      <c r="C25" s="68">
        <v>7883</v>
      </c>
      <c r="D25" s="28">
        <v>222</v>
      </c>
      <c r="E25" s="11">
        <f t="shared" si="1"/>
        <v>2.8161867309399975E-2</v>
      </c>
      <c r="F25" s="28">
        <v>22179</v>
      </c>
      <c r="G25" s="29">
        <v>493</v>
      </c>
      <c r="H25" s="11">
        <f t="shared" si="2"/>
        <v>2.2228233914964608E-2</v>
      </c>
      <c r="I25" s="30"/>
      <c r="J25" s="31"/>
      <c r="K25" s="32"/>
      <c r="L25" s="1"/>
      <c r="M25" s="13"/>
      <c r="N25" s="1"/>
      <c r="O25" s="1"/>
      <c r="P25" s="1"/>
      <c r="Q25" s="1"/>
      <c r="R25" s="1"/>
    </row>
    <row r="26" spans="1:22" ht="15">
      <c r="A26" s="1"/>
      <c r="B26" s="65" t="s" vm="6">
        <v>8</v>
      </c>
      <c r="C26" s="66">
        <v>5427</v>
      </c>
      <c r="D26" s="52">
        <v>491</v>
      </c>
      <c r="E26" s="8">
        <f t="shared" si="1"/>
        <v>9.0473558135249682E-2</v>
      </c>
      <c r="F26" s="52">
        <v>6012</v>
      </c>
      <c r="G26" s="7">
        <v>496</v>
      </c>
      <c r="H26" s="8">
        <f t="shared" si="2"/>
        <v>8.2501663339986694E-2</v>
      </c>
      <c r="I26" s="30"/>
      <c r="J26" s="31"/>
      <c r="K26" s="6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65" t="s" vm="7">
        <v>9</v>
      </c>
      <c r="C27" s="66">
        <v>906</v>
      </c>
      <c r="D27" s="7">
        <v>70</v>
      </c>
      <c r="E27" s="8">
        <f t="shared" si="1"/>
        <v>7.7262693156732898E-2</v>
      </c>
      <c r="F27" s="52">
        <v>1452</v>
      </c>
      <c r="G27" s="7">
        <v>70</v>
      </c>
      <c r="H27" s="8">
        <f t="shared" si="2"/>
        <v>4.8209366391184574E-2</v>
      </c>
      <c r="I27" s="30"/>
      <c r="J27" s="31"/>
      <c r="K27" s="6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5" thickBot="1">
      <c r="A28" s="1"/>
      <c r="B28" s="65" t="s" vm="8">
        <v>10</v>
      </c>
      <c r="C28" s="66">
        <v>737</v>
      </c>
      <c r="D28" s="7">
        <v>34</v>
      </c>
      <c r="E28" s="8">
        <f>SUM(D28/C28)</f>
        <v>4.6132971506105833E-2</v>
      </c>
      <c r="F28" s="7">
        <v>941</v>
      </c>
      <c r="G28" s="7">
        <v>38</v>
      </c>
      <c r="H28" s="8">
        <f>SUM(G28/F28)</f>
        <v>4.0382571732199786E-2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5" thickBot="1">
      <c r="A29" s="1"/>
      <c r="B29" s="79" t="s">
        <v>11</v>
      </c>
      <c r="C29" s="80">
        <f>SUM(C22:C25)</f>
        <v>14288</v>
      </c>
      <c r="D29" s="80">
        <f>SUM(D22:D25)</f>
        <v>473</v>
      </c>
      <c r="E29" s="81">
        <f>SUM(D29/C29)</f>
        <v>3.3104703247480403E-2</v>
      </c>
      <c r="F29" s="82">
        <f>SUM(F22:F25)</f>
        <v>49579</v>
      </c>
      <c r="G29" s="82">
        <f>SUM(G22:G25)</f>
        <v>1331</v>
      </c>
      <c r="H29" s="83">
        <f>SUM(G29/F29)</f>
        <v>2.6846043687851713E-2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>
      <c r="A30" s="1"/>
      <c r="B30" s="84" t="s">
        <v>12</v>
      </c>
      <c r="C30" s="85">
        <f>SUM(C21:C28)</f>
        <v>21524</v>
      </c>
      <c r="D30" s="85">
        <f>SUM(D21:D28)</f>
        <v>1077</v>
      </c>
      <c r="E30" s="83">
        <f>SUM(D30/C30)</f>
        <v>5.0037167812674227E-2</v>
      </c>
      <c r="F30" s="21">
        <f>SUM(F21:F28)</f>
        <v>58705</v>
      </c>
      <c r="G30" s="21">
        <f>SUM(G21:G28)</f>
        <v>1955</v>
      </c>
      <c r="H30" s="50">
        <f>SUM(G30/F30)</f>
        <v>3.3302103739034153E-2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thickBot="1">
      <c r="A31" s="1"/>
      <c r="B31" s="98" t="s">
        <v>40</v>
      </c>
      <c r="C31" s="99"/>
      <c r="D31" s="99"/>
      <c r="E31" s="99"/>
      <c r="F31" s="100"/>
      <c r="G31" s="100"/>
      <c r="H31" s="10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5" thickBot="1">
      <c r="A33" s="1"/>
      <c r="B33" s="89" t="s">
        <v>41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1"/>
      <c r="S33" s="1"/>
      <c r="T33" s="1"/>
      <c r="U33" s="1"/>
      <c r="V33" s="1"/>
    </row>
    <row r="34" spans="1:22" ht="18.649999999999999" customHeight="1">
      <c r="A34" s="1"/>
      <c r="B34" s="63"/>
      <c r="C34" s="95" t="s">
        <v>15</v>
      </c>
      <c r="D34" s="95"/>
      <c r="E34" s="97"/>
      <c r="F34" s="102" t="s">
        <v>16</v>
      </c>
      <c r="G34" s="95"/>
      <c r="H34" s="97"/>
      <c r="I34" s="102" t="s">
        <v>17</v>
      </c>
      <c r="J34" s="95"/>
      <c r="K34" s="97"/>
      <c r="L34" s="102" t="s">
        <v>18</v>
      </c>
      <c r="M34" s="95"/>
      <c r="N34" s="97"/>
      <c r="O34" s="102" t="s">
        <v>19</v>
      </c>
      <c r="P34" s="95"/>
      <c r="Q34" s="97"/>
      <c r="R34" s="1"/>
      <c r="S34" s="1"/>
      <c r="T34" s="1"/>
      <c r="U34" s="1"/>
      <c r="V34" s="1"/>
    </row>
    <row r="35" spans="1:22" ht="30.65" customHeight="1">
      <c r="A35" s="1"/>
      <c r="B35" s="65"/>
      <c r="C35" s="5" t="s">
        <v>0</v>
      </c>
      <c r="D35" s="5" t="s">
        <v>1</v>
      </c>
      <c r="E35" s="27" t="s">
        <v>2</v>
      </c>
      <c r="F35" s="33" t="s">
        <v>0</v>
      </c>
      <c r="G35" s="5" t="s">
        <v>1</v>
      </c>
      <c r="H35" s="27" t="s">
        <v>2</v>
      </c>
      <c r="I35" s="33" t="s">
        <v>0</v>
      </c>
      <c r="J35" s="5" t="s">
        <v>1</v>
      </c>
      <c r="K35" s="27" t="s">
        <v>2</v>
      </c>
      <c r="L35" s="33" t="s">
        <v>0</v>
      </c>
      <c r="M35" s="5" t="s">
        <v>1</v>
      </c>
      <c r="N35" s="27" t="s">
        <v>2</v>
      </c>
      <c r="O35" s="33" t="s">
        <v>0</v>
      </c>
      <c r="P35" s="5" t="s">
        <v>1</v>
      </c>
      <c r="Q35" s="27" t="s">
        <v>2</v>
      </c>
      <c r="R35" s="1"/>
      <c r="S35" s="1"/>
      <c r="T35" s="1"/>
      <c r="U35" s="1"/>
      <c r="V35" s="1"/>
    </row>
    <row r="36" spans="1:22" ht="15">
      <c r="A36" s="1"/>
      <c r="B36" s="65" t="s" vm="1">
        <v>3</v>
      </c>
      <c r="C36" s="7">
        <v>382</v>
      </c>
      <c r="D36" s="7">
        <v>13</v>
      </c>
      <c r="E36" s="8">
        <f>SUM(D36/C36)</f>
        <v>3.4031413612565446E-2</v>
      </c>
      <c r="F36" s="34">
        <v>60</v>
      </c>
      <c r="G36" s="7">
        <v>1</v>
      </c>
      <c r="H36" s="8">
        <f>SUM(G36/F36)</f>
        <v>1.6666666666666666E-2</v>
      </c>
      <c r="I36" s="34">
        <v>114</v>
      </c>
      <c r="J36" s="7">
        <v>3</v>
      </c>
      <c r="K36" s="8">
        <f>SUM(J36/I36)</f>
        <v>2.6315789473684209E-2</v>
      </c>
      <c r="L36" s="34">
        <v>226</v>
      </c>
      <c r="M36" s="7">
        <v>9</v>
      </c>
      <c r="N36" s="8">
        <f>SUM(M36/L36)</f>
        <v>3.9823008849557522E-2</v>
      </c>
      <c r="O36" s="34">
        <v>73</v>
      </c>
      <c r="P36" s="7">
        <v>3</v>
      </c>
      <c r="Q36" s="8">
        <f>SUM(P36/O36)</f>
        <v>4.1095890410958902E-2</v>
      </c>
      <c r="R36" s="1"/>
      <c r="S36" s="1"/>
      <c r="T36" s="1"/>
      <c r="U36" s="1"/>
      <c r="V36" s="1"/>
    </row>
    <row r="37" spans="1:22" ht="15">
      <c r="A37" s="1"/>
      <c r="B37" s="67" t="s" vm="2">
        <v>4</v>
      </c>
      <c r="C37" s="51">
        <v>6302</v>
      </c>
      <c r="D37" s="43">
        <v>298</v>
      </c>
      <c r="E37" s="11">
        <f t="shared" ref="E37:E42" si="3">SUM(D37/C37)</f>
        <v>4.7286575690257064E-2</v>
      </c>
      <c r="F37" s="42">
        <v>1803</v>
      </c>
      <c r="G37" s="43">
        <v>49</v>
      </c>
      <c r="H37" s="11">
        <f t="shared" ref="H37:H42" si="4">SUM(G37/F37)</f>
        <v>2.7176927343316695E-2</v>
      </c>
      <c r="I37" s="42">
        <v>4016</v>
      </c>
      <c r="J37" s="43">
        <v>121</v>
      </c>
      <c r="K37" s="11">
        <f t="shared" ref="K37:K42" si="5">SUM(J37/I37)</f>
        <v>3.0129482071713148E-2</v>
      </c>
      <c r="L37" s="42">
        <v>4943</v>
      </c>
      <c r="M37" s="43">
        <v>187</v>
      </c>
      <c r="N37" s="11">
        <f t="shared" ref="N37:N42" si="6">SUM(M37/L37)</f>
        <v>3.7831276552700792E-2</v>
      </c>
      <c r="O37" s="44">
        <v>665</v>
      </c>
      <c r="P37" s="43">
        <v>29</v>
      </c>
      <c r="Q37" s="11">
        <f t="shared" ref="Q37:Q42" si="7">SUM(P37/O37)</f>
        <v>4.3609022556390979E-2</v>
      </c>
      <c r="R37" s="1"/>
      <c r="S37" s="1"/>
      <c r="T37" s="1"/>
      <c r="U37" s="1"/>
      <c r="V37" s="1"/>
    </row>
    <row r="38" spans="1:22" ht="15">
      <c r="A38" s="1"/>
      <c r="B38" s="67" t="s" vm="3">
        <v>5</v>
      </c>
      <c r="C38" s="51">
        <v>3538</v>
      </c>
      <c r="D38" s="43">
        <v>100</v>
      </c>
      <c r="E38" s="11">
        <f t="shared" si="3"/>
        <v>2.826455624646693E-2</v>
      </c>
      <c r="F38" s="42">
        <v>1407</v>
      </c>
      <c r="G38" s="43">
        <v>32</v>
      </c>
      <c r="H38" s="11">
        <f t="shared" si="4"/>
        <v>2.2743425728500355E-2</v>
      </c>
      <c r="I38" s="42">
        <v>3055</v>
      </c>
      <c r="J38" s="43">
        <v>78</v>
      </c>
      <c r="K38" s="11">
        <f t="shared" si="5"/>
        <v>2.553191489361702E-2</v>
      </c>
      <c r="L38" s="42">
        <v>377</v>
      </c>
      <c r="M38" s="43">
        <v>12</v>
      </c>
      <c r="N38" s="11">
        <f t="shared" si="6"/>
        <v>3.1830238726790451E-2</v>
      </c>
      <c r="O38" s="44">
        <v>318</v>
      </c>
      <c r="P38" s="43">
        <v>14</v>
      </c>
      <c r="Q38" s="11">
        <f t="shared" si="7"/>
        <v>4.40251572327044E-2</v>
      </c>
      <c r="R38" s="1"/>
      <c r="S38" s="1"/>
      <c r="T38" s="1"/>
      <c r="U38" s="1"/>
      <c r="V38" s="1"/>
    </row>
    <row r="39" spans="1:22" ht="15">
      <c r="A39" s="1"/>
      <c r="B39" s="67" t="s" vm="4">
        <v>6</v>
      </c>
      <c r="C39" s="51">
        <v>2648</v>
      </c>
      <c r="D39" s="43">
        <v>59</v>
      </c>
      <c r="E39" s="11">
        <f t="shared" si="3"/>
        <v>2.22809667673716E-2</v>
      </c>
      <c r="F39" s="44">
        <v>614</v>
      </c>
      <c r="G39" s="43">
        <v>17</v>
      </c>
      <c r="H39" s="11">
        <f t="shared" si="4"/>
        <v>2.7687296416938109E-2</v>
      </c>
      <c r="I39" s="44">
        <v>249</v>
      </c>
      <c r="J39" s="43">
        <v>10</v>
      </c>
      <c r="K39" s="11">
        <f t="shared" si="5"/>
        <v>4.0160642570281124E-2</v>
      </c>
      <c r="L39" s="44">
        <v>3176</v>
      </c>
      <c r="M39" s="43">
        <v>63</v>
      </c>
      <c r="N39" s="11">
        <f t="shared" si="6"/>
        <v>1.9836272040302267E-2</v>
      </c>
      <c r="O39" s="44">
        <v>472</v>
      </c>
      <c r="P39" s="43">
        <v>20</v>
      </c>
      <c r="Q39" s="11">
        <f t="shared" si="7"/>
        <v>4.2372881355932202E-2</v>
      </c>
      <c r="R39" s="1"/>
      <c r="S39" s="1"/>
      <c r="T39" s="1"/>
      <c r="U39" s="1"/>
      <c r="V39" s="1"/>
    </row>
    <row r="40" spans="1:22" ht="15">
      <c r="A40" s="1"/>
      <c r="B40" s="67" t="s" vm="5">
        <v>7</v>
      </c>
      <c r="C40" s="51">
        <v>16350</v>
      </c>
      <c r="D40" s="43">
        <v>363</v>
      </c>
      <c r="E40" s="11">
        <f t="shared" si="3"/>
        <v>2.220183486238532E-2</v>
      </c>
      <c r="F40" s="42">
        <v>2163</v>
      </c>
      <c r="G40" s="43">
        <v>42</v>
      </c>
      <c r="H40" s="11">
        <f t="shared" si="4"/>
        <v>1.9417475728155338E-2</v>
      </c>
      <c r="I40" s="42">
        <v>3037</v>
      </c>
      <c r="J40" s="43">
        <v>100</v>
      </c>
      <c r="K40" s="11">
        <f t="shared" si="5"/>
        <v>3.2927230819888048E-2</v>
      </c>
      <c r="L40" s="42">
        <v>4633</v>
      </c>
      <c r="M40" s="43">
        <v>103</v>
      </c>
      <c r="N40" s="11">
        <f t="shared" si="6"/>
        <v>2.2231815238506366E-2</v>
      </c>
      <c r="O40" s="42">
        <v>3584</v>
      </c>
      <c r="P40" s="43">
        <v>107</v>
      </c>
      <c r="Q40" s="11">
        <f t="shared" si="7"/>
        <v>2.9854910714285716E-2</v>
      </c>
      <c r="R40" s="1"/>
      <c r="S40" s="1"/>
      <c r="T40" s="1"/>
      <c r="U40" s="1"/>
      <c r="V40" s="1"/>
    </row>
    <row r="41" spans="1:22" ht="15">
      <c r="A41" s="1"/>
      <c r="B41" s="65" t="s" vm="6">
        <v>8</v>
      </c>
      <c r="C41" s="52">
        <v>6113</v>
      </c>
      <c r="D41" s="7">
        <v>520</v>
      </c>
      <c r="E41" s="8">
        <f t="shared" si="3"/>
        <v>8.506461639129724E-2</v>
      </c>
      <c r="F41" s="34">
        <v>735</v>
      </c>
      <c r="G41" s="7">
        <v>46</v>
      </c>
      <c r="H41" s="8">
        <f t="shared" si="4"/>
        <v>6.2585034013605448E-2</v>
      </c>
      <c r="I41" s="37">
        <v>1349</v>
      </c>
      <c r="J41" s="7">
        <v>118</v>
      </c>
      <c r="K41" s="8">
        <f t="shared" si="5"/>
        <v>8.7472201630837659E-2</v>
      </c>
      <c r="L41" s="37">
        <v>2163</v>
      </c>
      <c r="M41" s="7">
        <v>200</v>
      </c>
      <c r="N41" s="8">
        <f t="shared" si="6"/>
        <v>9.2464170134073043E-2</v>
      </c>
      <c r="O41" s="34">
        <v>963</v>
      </c>
      <c r="P41" s="7">
        <v>103</v>
      </c>
      <c r="Q41" s="8">
        <f t="shared" si="7"/>
        <v>0.10695742471443406</v>
      </c>
      <c r="R41" s="1"/>
      <c r="S41" s="1"/>
      <c r="T41" s="1"/>
      <c r="U41" s="1"/>
      <c r="V41" s="1"/>
    </row>
    <row r="42" spans="1:22" ht="15">
      <c r="A42" s="1"/>
      <c r="B42" s="65" t="s" vm="7">
        <v>9</v>
      </c>
      <c r="C42" s="52">
        <v>1545</v>
      </c>
      <c r="D42" s="7">
        <v>89</v>
      </c>
      <c r="E42" s="8">
        <f t="shared" si="3"/>
        <v>5.7605177993527511E-2</v>
      </c>
      <c r="F42" s="34">
        <v>139</v>
      </c>
      <c r="G42" s="7">
        <v>5</v>
      </c>
      <c r="H42" s="8">
        <f t="shared" si="4"/>
        <v>3.5971223021582732E-2</v>
      </c>
      <c r="I42" s="34">
        <v>159</v>
      </c>
      <c r="J42" s="7">
        <v>8</v>
      </c>
      <c r="K42" s="8">
        <f t="shared" si="5"/>
        <v>5.0314465408805034E-2</v>
      </c>
      <c r="L42" s="34">
        <v>308</v>
      </c>
      <c r="M42" s="7">
        <v>17</v>
      </c>
      <c r="N42" s="8">
        <f t="shared" si="6"/>
        <v>5.5194805194805192E-2</v>
      </c>
      <c r="O42" s="34">
        <v>187</v>
      </c>
      <c r="P42" s="7">
        <v>21</v>
      </c>
      <c r="Q42" s="8">
        <f t="shared" si="7"/>
        <v>0.11229946524064172</v>
      </c>
      <c r="R42" s="1"/>
      <c r="S42" s="1"/>
      <c r="T42" s="1"/>
      <c r="U42" s="1"/>
      <c r="V42" s="1"/>
    </row>
    <row r="43" spans="1:22" ht="15.5" thickBot="1">
      <c r="A43" s="1"/>
      <c r="B43" s="65" t="s" vm="8">
        <v>10</v>
      </c>
      <c r="C43" s="7">
        <v>1083</v>
      </c>
      <c r="D43" s="7">
        <v>46</v>
      </c>
      <c r="E43" s="8">
        <f>SUM(D43/C43)</f>
        <v>4.2474607571560477E-2</v>
      </c>
      <c r="F43" s="34">
        <v>61</v>
      </c>
      <c r="G43" s="7">
        <v>1</v>
      </c>
      <c r="H43" s="8">
        <f>SUM(G43/F43)</f>
        <v>1.6393442622950821E-2</v>
      </c>
      <c r="I43" s="34">
        <v>106</v>
      </c>
      <c r="J43" s="7">
        <v>2</v>
      </c>
      <c r="K43" s="8">
        <f>SUM(J43/I43)</f>
        <v>1.8867924528301886E-2</v>
      </c>
      <c r="L43" s="34">
        <v>225</v>
      </c>
      <c r="M43" s="7">
        <v>18</v>
      </c>
      <c r="N43" s="8">
        <f>SUM(M43/L43)</f>
        <v>0.08</v>
      </c>
      <c r="O43" s="34">
        <v>87</v>
      </c>
      <c r="P43" s="7">
        <v>5</v>
      </c>
      <c r="Q43" s="8">
        <f>SUM(P43/O43)</f>
        <v>5.7471264367816091E-2</v>
      </c>
      <c r="R43" s="1"/>
      <c r="S43" s="1"/>
      <c r="T43" s="1"/>
      <c r="U43" s="1"/>
      <c r="V43" s="1"/>
    </row>
    <row r="44" spans="1:22" ht="15.5" thickBot="1">
      <c r="A44" s="1"/>
      <c r="B44" s="84" t="s">
        <v>11</v>
      </c>
      <c r="C44" s="80">
        <f>SUM(C37:C40)</f>
        <v>28838</v>
      </c>
      <c r="D44" s="80">
        <f>SUM(D37:D40)</f>
        <v>820</v>
      </c>
      <c r="E44" s="81">
        <f>SUM(D44/C44)</f>
        <v>2.8434704209723282E-2</v>
      </c>
      <c r="F44" s="80">
        <f>SUM(F37:F40)</f>
        <v>5987</v>
      </c>
      <c r="G44" s="80">
        <f>SUM(G37:G40)</f>
        <v>140</v>
      </c>
      <c r="H44" s="81">
        <f>SUM(G44/F44)</f>
        <v>2.3383998663771506E-2</v>
      </c>
      <c r="I44" s="80">
        <f>SUM(I37:I40)</f>
        <v>10357</v>
      </c>
      <c r="J44" s="80">
        <f>SUM(J37:J40)</f>
        <v>309</v>
      </c>
      <c r="K44" s="81">
        <f>SUM(J44/I44)</f>
        <v>2.9834894274403785E-2</v>
      </c>
      <c r="L44" s="80">
        <f>SUM(L37:L40)</f>
        <v>13129</v>
      </c>
      <c r="M44" s="80">
        <f>SUM(M37:M40)</f>
        <v>365</v>
      </c>
      <c r="N44" s="81">
        <f>SUM(M44/L44)</f>
        <v>2.7801051108233683E-2</v>
      </c>
      <c r="O44" s="80">
        <f>SUM(O37:O40)</f>
        <v>5039</v>
      </c>
      <c r="P44" s="80">
        <f>SUM(P37:P40)</f>
        <v>170</v>
      </c>
      <c r="Q44" s="81">
        <f>SUM(P44/O44)</f>
        <v>3.373685255010915E-2</v>
      </c>
      <c r="R44" s="1"/>
      <c r="S44" s="1"/>
      <c r="T44" s="1"/>
      <c r="U44" s="1"/>
      <c r="V44" s="1"/>
    </row>
    <row r="45" spans="1:22" ht="15.5" thickBot="1">
      <c r="A45" s="1"/>
      <c r="B45" s="86" t="s">
        <v>12</v>
      </c>
      <c r="C45" s="85">
        <f>SUM(C36:C43)</f>
        <v>37961</v>
      </c>
      <c r="D45" s="85">
        <f>SUM(D36:D43)</f>
        <v>1488</v>
      </c>
      <c r="E45" s="83">
        <f>SUM(D45/C45)</f>
        <v>3.919812439082216E-2</v>
      </c>
      <c r="F45" s="85">
        <f>SUM(F36:F43)</f>
        <v>6982</v>
      </c>
      <c r="G45" s="85">
        <f>SUM(G36:G43)</f>
        <v>193</v>
      </c>
      <c r="H45" s="83">
        <f>SUM(G45/F45)</f>
        <v>2.7642509309653396E-2</v>
      </c>
      <c r="I45" s="85">
        <f>SUM(I36:I43)</f>
        <v>12085</v>
      </c>
      <c r="J45" s="85">
        <f>SUM(J36:J43)</f>
        <v>440</v>
      </c>
      <c r="K45" s="83">
        <f>SUM(J45/I45)</f>
        <v>3.6408771203971867E-2</v>
      </c>
      <c r="L45" s="85">
        <f>SUM(L36:L43)</f>
        <v>16051</v>
      </c>
      <c r="M45" s="85">
        <f>SUM(M36:M43)</f>
        <v>609</v>
      </c>
      <c r="N45" s="83">
        <f>SUM(M45/L45)</f>
        <v>3.7941561273440907E-2</v>
      </c>
      <c r="O45" s="85">
        <f>SUM(O36:O43)</f>
        <v>6349</v>
      </c>
      <c r="P45" s="85">
        <f>SUM(P36:P43)</f>
        <v>302</v>
      </c>
      <c r="Q45" s="83">
        <f>SUM(P45/O45)</f>
        <v>4.7566545912742161E-2</v>
      </c>
      <c r="R45" s="1"/>
      <c r="S45" s="1"/>
      <c r="T45" s="1"/>
      <c r="U45" s="1"/>
      <c r="V45" s="1"/>
    </row>
    <row r="46" spans="1:22" ht="15.5" thickBot="1">
      <c r="A46" s="1"/>
      <c r="B46" s="103" t="s">
        <v>42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1"/>
      <c r="S46" s="1"/>
      <c r="T46" s="1"/>
      <c r="U46" s="1"/>
      <c r="V46" s="1"/>
    </row>
    <row r="47" spans="1:22" ht="15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5" thickBot="1">
      <c r="A48" s="1"/>
      <c r="B48" s="89" t="s">
        <v>43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1"/>
      <c r="V48" s="1"/>
    </row>
    <row r="49" spans="1:32" ht="15">
      <c r="A49" s="1"/>
      <c r="B49" s="63"/>
      <c r="C49" s="95" t="s">
        <v>20</v>
      </c>
      <c r="D49" s="95"/>
      <c r="E49" s="97"/>
      <c r="F49" s="102" t="s">
        <v>21</v>
      </c>
      <c r="G49" s="95"/>
      <c r="H49" s="97"/>
      <c r="I49" s="95" t="s">
        <v>22</v>
      </c>
      <c r="J49" s="95"/>
      <c r="K49" s="95"/>
      <c r="L49" s="102" t="s">
        <v>23</v>
      </c>
      <c r="M49" s="95"/>
      <c r="N49" s="97"/>
      <c r="O49" s="102" t="s">
        <v>24</v>
      </c>
      <c r="P49" s="95"/>
      <c r="Q49" s="97"/>
      <c r="R49" s="102" t="s">
        <v>25</v>
      </c>
      <c r="S49" s="95"/>
      <c r="T49" s="97"/>
      <c r="U49" s="1"/>
      <c r="V49" s="1"/>
    </row>
    <row r="50" spans="1:32" ht="30.65" customHeight="1">
      <c r="A50" s="1"/>
      <c r="B50" s="65"/>
      <c r="C50" s="5" t="s">
        <v>0</v>
      </c>
      <c r="D50" s="5" t="s">
        <v>1</v>
      </c>
      <c r="E50" s="27" t="s">
        <v>2</v>
      </c>
      <c r="F50" s="33" t="s">
        <v>0</v>
      </c>
      <c r="G50" s="5" t="s">
        <v>1</v>
      </c>
      <c r="H50" s="27" t="s">
        <v>2</v>
      </c>
      <c r="I50" s="5" t="s">
        <v>0</v>
      </c>
      <c r="J50" s="5" t="s">
        <v>1</v>
      </c>
      <c r="K50" s="5" t="s">
        <v>2</v>
      </c>
      <c r="L50" s="33" t="s">
        <v>0</v>
      </c>
      <c r="M50" s="5" t="s">
        <v>1</v>
      </c>
      <c r="N50" s="27" t="s">
        <v>2</v>
      </c>
      <c r="O50" s="33" t="s">
        <v>0</v>
      </c>
      <c r="P50" s="5" t="s">
        <v>1</v>
      </c>
      <c r="Q50" s="27" t="s">
        <v>2</v>
      </c>
      <c r="R50" s="33" t="s">
        <v>0</v>
      </c>
      <c r="S50" s="5" t="s">
        <v>1</v>
      </c>
      <c r="T50" s="27" t="s">
        <v>2</v>
      </c>
      <c r="U50" s="1"/>
      <c r="V50" s="1"/>
    </row>
    <row r="51" spans="1:32" ht="15">
      <c r="A51" s="1"/>
      <c r="B51" s="65" t="s" vm="1">
        <v>3</v>
      </c>
      <c r="C51" s="7"/>
      <c r="D51" s="7"/>
      <c r="E51" s="18"/>
      <c r="F51" s="35">
        <v>14</v>
      </c>
      <c r="G51" s="1">
        <v>3</v>
      </c>
      <c r="H51" s="18">
        <f>SUM(G51/F51)</f>
        <v>0.21428571428571427</v>
      </c>
      <c r="I51" s="7">
        <v>141</v>
      </c>
      <c r="J51" s="7">
        <v>3</v>
      </c>
      <c r="K51" s="18">
        <f>SUM(J51/I51)</f>
        <v>2.1276595744680851E-2</v>
      </c>
      <c r="L51" s="34">
        <v>243</v>
      </c>
      <c r="M51" s="7">
        <v>8</v>
      </c>
      <c r="N51" s="18">
        <f>SUM(M51/L51)</f>
        <v>3.292181069958848E-2</v>
      </c>
      <c r="O51" s="34">
        <v>126</v>
      </c>
      <c r="P51" s="7">
        <v>5</v>
      </c>
      <c r="Q51" s="18">
        <f>SUM(P51/O51)</f>
        <v>3.968253968253968E-2</v>
      </c>
      <c r="R51" s="34">
        <v>362</v>
      </c>
      <c r="S51" s="7">
        <v>10</v>
      </c>
      <c r="T51" s="18">
        <f>SUM(S51/R51)</f>
        <v>2.7624309392265192E-2</v>
      </c>
      <c r="U51" s="1"/>
      <c r="V51" s="1"/>
    </row>
    <row r="52" spans="1:32" ht="15">
      <c r="A52" s="1"/>
      <c r="B52" s="67" t="s" vm="2">
        <v>4</v>
      </c>
      <c r="C52" s="43">
        <v>893</v>
      </c>
      <c r="D52" s="43">
        <v>215</v>
      </c>
      <c r="E52" s="11">
        <f t="shared" ref="E52:E57" si="8">SUM(D52/C52)</f>
        <v>0.24076147816349383</v>
      </c>
      <c r="F52" s="44">
        <v>920</v>
      </c>
      <c r="G52" s="43">
        <v>80</v>
      </c>
      <c r="H52" s="11">
        <f t="shared" ref="H52:H57" si="9">SUM(G52/F52)</f>
        <v>8.6956521739130432E-2</v>
      </c>
      <c r="I52" s="51">
        <v>2274</v>
      </c>
      <c r="J52" s="43">
        <v>90</v>
      </c>
      <c r="K52" s="11">
        <f t="shared" ref="K52:K57" si="10">SUM(J52/I52)</f>
        <v>3.9577836411609502E-2</v>
      </c>
      <c r="L52" s="42">
        <v>2833</v>
      </c>
      <c r="M52" s="43">
        <v>86</v>
      </c>
      <c r="N52" s="11">
        <f t="shared" ref="N52:N57" si="11">SUM(M52/L52)</f>
        <v>3.0356512530885987E-2</v>
      </c>
      <c r="O52" s="42">
        <v>3147</v>
      </c>
      <c r="P52" s="43">
        <v>50</v>
      </c>
      <c r="Q52" s="11">
        <f t="shared" ref="Q52:Q57" si="12">SUM(P52/O52)</f>
        <v>1.5888147442008262E-2</v>
      </c>
      <c r="R52" s="42">
        <v>7783</v>
      </c>
      <c r="S52" s="43">
        <v>163</v>
      </c>
      <c r="T52" s="11">
        <f t="shared" ref="T52:T57" si="13">SUM(S52/R52)</f>
        <v>2.0943081074135936E-2</v>
      </c>
      <c r="U52" s="1"/>
      <c r="V52" s="1"/>
    </row>
    <row r="53" spans="1:32" ht="15">
      <c r="A53" s="1"/>
      <c r="B53" s="67" t="s" vm="3">
        <v>5</v>
      </c>
      <c r="C53" s="28"/>
      <c r="D53" s="29"/>
      <c r="E53" s="11"/>
      <c r="F53" s="36"/>
      <c r="G53" s="29"/>
      <c r="H53" s="11"/>
      <c r="I53" s="28"/>
      <c r="J53" s="29"/>
      <c r="K53" s="11"/>
      <c r="L53" s="36"/>
      <c r="M53" s="29"/>
      <c r="N53" s="11"/>
      <c r="O53" s="36"/>
      <c r="P53" s="29"/>
      <c r="Q53" s="11"/>
      <c r="R53" s="42">
        <v>11711</v>
      </c>
      <c r="S53" s="43">
        <v>293</v>
      </c>
      <c r="T53" s="11">
        <f t="shared" si="13"/>
        <v>2.5019212706002904E-2</v>
      </c>
      <c r="U53" s="1"/>
      <c r="V53" s="1"/>
    </row>
    <row r="54" spans="1:32" ht="15">
      <c r="A54" s="1"/>
      <c r="B54" s="67" t="s" vm="4">
        <v>6</v>
      </c>
      <c r="C54" s="28"/>
      <c r="D54" s="29"/>
      <c r="E54" s="11"/>
      <c r="F54" s="36"/>
      <c r="G54" s="29"/>
      <c r="H54" s="11"/>
      <c r="I54" s="28"/>
      <c r="J54" s="29"/>
      <c r="K54" s="11"/>
      <c r="L54" s="36"/>
      <c r="M54" s="29"/>
      <c r="N54" s="11"/>
      <c r="O54" s="36"/>
      <c r="P54" s="29"/>
      <c r="Q54" s="11"/>
      <c r="R54" s="42">
        <v>4237</v>
      </c>
      <c r="S54" s="43">
        <v>113</v>
      </c>
      <c r="T54" s="11">
        <f t="shared" si="13"/>
        <v>2.6669813547321217E-2</v>
      </c>
      <c r="U54" s="1"/>
      <c r="V54" s="1"/>
    </row>
    <row r="55" spans="1:32" ht="15">
      <c r="A55" s="1"/>
      <c r="B55" s="67" t="s" vm="5">
        <v>7</v>
      </c>
      <c r="C55" s="51">
        <v>448</v>
      </c>
      <c r="D55" s="43">
        <v>113</v>
      </c>
      <c r="E55" s="11">
        <f t="shared" si="8"/>
        <v>0.25223214285714285</v>
      </c>
      <c r="F55" s="42">
        <v>1270</v>
      </c>
      <c r="G55" s="43">
        <v>82</v>
      </c>
      <c r="H55" s="11">
        <f t="shared" si="9"/>
        <v>6.4566929133858267E-2</v>
      </c>
      <c r="I55" s="51">
        <v>3477</v>
      </c>
      <c r="J55" s="43">
        <v>112</v>
      </c>
      <c r="K55" s="11">
        <f t="shared" si="10"/>
        <v>3.2211676732815643E-2</v>
      </c>
      <c r="L55" s="42">
        <v>5275</v>
      </c>
      <c r="M55" s="43">
        <v>94</v>
      </c>
      <c r="N55" s="11">
        <f t="shared" si="11"/>
        <v>1.7819905213270142E-2</v>
      </c>
      <c r="O55" s="42">
        <v>4497</v>
      </c>
      <c r="P55" s="43">
        <v>72</v>
      </c>
      <c r="Q55" s="11">
        <f t="shared" si="12"/>
        <v>1.6010673782521682E-2</v>
      </c>
      <c r="R55" s="42">
        <v>15106</v>
      </c>
      <c r="S55" s="43">
        <v>242</v>
      </c>
      <c r="T55" s="11">
        <f t="shared" si="13"/>
        <v>1.6020124453859395E-2</v>
      </c>
      <c r="U55" s="1"/>
      <c r="V55" s="1"/>
    </row>
    <row r="56" spans="1:32" ht="15">
      <c r="A56" s="1"/>
      <c r="B56" s="65" t="s" vm="6">
        <v>8</v>
      </c>
      <c r="C56" s="52">
        <v>906</v>
      </c>
      <c r="D56" s="7">
        <v>358</v>
      </c>
      <c r="E56" s="8">
        <f t="shared" si="8"/>
        <v>0.39514348785871967</v>
      </c>
      <c r="F56" s="37">
        <v>1192</v>
      </c>
      <c r="G56" s="7">
        <v>208</v>
      </c>
      <c r="H56" s="8">
        <f t="shared" si="9"/>
        <v>0.17449664429530201</v>
      </c>
      <c r="I56" s="52">
        <v>3354</v>
      </c>
      <c r="J56" s="7">
        <v>232</v>
      </c>
      <c r="K56" s="8">
        <f t="shared" si="10"/>
        <v>6.9171138938580803E-2</v>
      </c>
      <c r="L56" s="37">
        <v>2783</v>
      </c>
      <c r="M56" s="7">
        <v>90</v>
      </c>
      <c r="N56" s="8">
        <f t="shared" si="11"/>
        <v>3.2339202299676607E-2</v>
      </c>
      <c r="O56" s="109">
        <v>1029</v>
      </c>
      <c r="P56" s="7">
        <v>21</v>
      </c>
      <c r="Q56" s="8">
        <f t="shared" si="12"/>
        <v>2.0408163265306121E-2</v>
      </c>
      <c r="R56" s="37">
        <v>2166</v>
      </c>
      <c r="S56" s="7">
        <v>78</v>
      </c>
      <c r="T56" s="8">
        <f t="shared" si="13"/>
        <v>3.6011080332409975E-2</v>
      </c>
      <c r="U56" s="1"/>
      <c r="V56" s="1"/>
    </row>
    <row r="57" spans="1:32" ht="15">
      <c r="A57" s="1"/>
      <c r="B57" s="65" t="s" vm="7">
        <v>9</v>
      </c>
      <c r="C57" s="7">
        <v>122</v>
      </c>
      <c r="D57" s="7">
        <v>41</v>
      </c>
      <c r="E57" s="8">
        <f t="shared" si="8"/>
        <v>0.33606557377049179</v>
      </c>
      <c r="F57" s="34">
        <v>181</v>
      </c>
      <c r="G57" s="7">
        <v>21</v>
      </c>
      <c r="H57" s="8">
        <f t="shared" si="9"/>
        <v>0.11602209944751381</v>
      </c>
      <c r="I57" s="7">
        <v>422</v>
      </c>
      <c r="J57" s="7">
        <v>22</v>
      </c>
      <c r="K57" s="8">
        <f t="shared" si="10"/>
        <v>5.2132701421800945E-2</v>
      </c>
      <c r="L57" s="34">
        <v>397</v>
      </c>
      <c r="M57" s="7">
        <v>17</v>
      </c>
      <c r="N57" s="8">
        <f t="shared" si="11"/>
        <v>4.2821158690176324E-2</v>
      </c>
      <c r="O57" s="34">
        <v>360</v>
      </c>
      <c r="P57" s="7">
        <v>9</v>
      </c>
      <c r="Q57" s="8">
        <f t="shared" si="12"/>
        <v>2.5000000000000001E-2</v>
      </c>
      <c r="R57" s="34">
        <v>875</v>
      </c>
      <c r="S57" s="7">
        <v>30</v>
      </c>
      <c r="T57" s="8">
        <f t="shared" si="13"/>
        <v>3.4285714285714287E-2</v>
      </c>
      <c r="U57" s="1"/>
      <c r="V57" s="1"/>
    </row>
    <row r="58" spans="1:32" ht="15.5" thickBot="1">
      <c r="A58" s="1"/>
      <c r="B58" s="65" t="s" vm="8">
        <v>10</v>
      </c>
      <c r="C58" s="7">
        <v>43</v>
      </c>
      <c r="D58" s="7">
        <v>8</v>
      </c>
      <c r="E58" s="8">
        <f>SUM(D58/C58)</f>
        <v>0.18604651162790697</v>
      </c>
      <c r="F58" s="34">
        <v>48</v>
      </c>
      <c r="G58" s="7">
        <v>9</v>
      </c>
      <c r="H58" s="8">
        <f>SUM(G58/F58)</f>
        <v>0.1875</v>
      </c>
      <c r="I58" s="7">
        <v>121</v>
      </c>
      <c r="J58" s="7">
        <v>10</v>
      </c>
      <c r="K58" s="8">
        <f>SUM(J58/I58)</f>
        <v>8.2644628099173556E-2</v>
      </c>
      <c r="L58" s="34">
        <v>90</v>
      </c>
      <c r="M58" s="7">
        <v>2</v>
      </c>
      <c r="N58" s="8">
        <f>SUM(M58/L58)</f>
        <v>2.2222222222222223E-2</v>
      </c>
      <c r="O58" s="35"/>
      <c r="P58" s="1"/>
      <c r="Q58" s="8"/>
      <c r="R58" s="37">
        <v>1344</v>
      </c>
      <c r="S58" s="7">
        <v>43</v>
      </c>
      <c r="T58" s="8">
        <f>SUM(S58/R58)</f>
        <v>3.1994047619047616E-2</v>
      </c>
      <c r="U58" s="1"/>
      <c r="V58" s="1"/>
    </row>
    <row r="59" spans="1:32" ht="15.5" thickBot="1">
      <c r="A59" s="1"/>
      <c r="B59" s="84" t="s">
        <v>11</v>
      </c>
      <c r="C59" s="80">
        <f>SUM(C52:C55)</f>
        <v>1341</v>
      </c>
      <c r="D59" s="80">
        <f>SUM(D52:D55)</f>
        <v>328</v>
      </c>
      <c r="E59" s="81">
        <f>SUM(D59/C59)</f>
        <v>0.24459358687546606</v>
      </c>
      <c r="F59" s="80">
        <f>SUM(F52:F55)</f>
        <v>2190</v>
      </c>
      <c r="G59" s="80">
        <f>SUM(G52:G55)</f>
        <v>162</v>
      </c>
      <c r="H59" s="81">
        <f>SUM(G59/F59)</f>
        <v>7.3972602739726029E-2</v>
      </c>
      <c r="I59" s="80">
        <f>SUM(I52:I55)</f>
        <v>5751</v>
      </c>
      <c r="J59" s="80">
        <f>SUM(J52:J55)</f>
        <v>202</v>
      </c>
      <c r="K59" s="81">
        <f>SUM(J59/I59)</f>
        <v>3.5124326204138412E-2</v>
      </c>
      <c r="L59" s="80">
        <f>SUM(L52:L55)</f>
        <v>8108</v>
      </c>
      <c r="M59" s="80">
        <f>SUM(M52:M55)</f>
        <v>180</v>
      </c>
      <c r="N59" s="81">
        <f>SUM(M59/L59)</f>
        <v>2.2200296003946719E-2</v>
      </c>
      <c r="O59" s="80">
        <f>SUM(O52:O55)</f>
        <v>7644</v>
      </c>
      <c r="P59" s="80">
        <f>SUM(P52:P55)</f>
        <v>122</v>
      </c>
      <c r="Q59" s="81">
        <f>SUM(P59/O59)</f>
        <v>1.5960230245944531E-2</v>
      </c>
      <c r="R59" s="80">
        <f>SUM(R52:R55)</f>
        <v>38837</v>
      </c>
      <c r="S59" s="80">
        <f>SUM(S52:S55)</f>
        <v>811</v>
      </c>
      <c r="T59" s="81">
        <f>SUM(S59/R59)</f>
        <v>2.0882148466668384E-2</v>
      </c>
      <c r="U59" s="1"/>
      <c r="V59" s="1"/>
    </row>
    <row r="60" spans="1:32" ht="15.5" thickBot="1">
      <c r="A60" s="1"/>
      <c r="B60" s="86" t="s">
        <v>12</v>
      </c>
      <c r="C60" s="85">
        <f>SUM(C51:C58)</f>
        <v>2412</v>
      </c>
      <c r="D60" s="85">
        <f>SUM(D51:D58)</f>
        <v>735</v>
      </c>
      <c r="E60" s="83">
        <f>SUM(D60/C60)</f>
        <v>0.30472636815920395</v>
      </c>
      <c r="F60" s="85">
        <f>SUM(F51:F58)</f>
        <v>3625</v>
      </c>
      <c r="G60" s="85">
        <f>SUM(G51:G58)</f>
        <v>403</v>
      </c>
      <c r="H60" s="83">
        <f>SUM(G60/F60)</f>
        <v>0.11117241379310344</v>
      </c>
      <c r="I60" s="85">
        <f>SUM(I51:I58)</f>
        <v>9789</v>
      </c>
      <c r="J60" s="85">
        <f>SUM(J51:J58)</f>
        <v>469</v>
      </c>
      <c r="K60" s="83">
        <f>SUM(J60/I60)</f>
        <v>4.7910920420880583E-2</v>
      </c>
      <c r="L60" s="85">
        <f>SUM(L51:L58)</f>
        <v>11621</v>
      </c>
      <c r="M60" s="85">
        <f>SUM(M51:M58)</f>
        <v>297</v>
      </c>
      <c r="N60" s="83">
        <f>SUM(M60/L60)</f>
        <v>2.5557180965493503E-2</v>
      </c>
      <c r="O60" s="85">
        <f>SUM(O51:O58)</f>
        <v>9159</v>
      </c>
      <c r="P60" s="85">
        <f>SUM(P51:P58)</f>
        <v>157</v>
      </c>
      <c r="Q60" s="83">
        <f>SUM(P60/O60)</f>
        <v>1.7141609345998472E-2</v>
      </c>
      <c r="R60" s="85">
        <f>SUM(R51:R58)</f>
        <v>43584</v>
      </c>
      <c r="S60" s="85">
        <f>SUM(S51:S58)</f>
        <v>972</v>
      </c>
      <c r="T60" s="83">
        <f>SUM(S60/R60)</f>
        <v>2.2301762114537445E-2</v>
      </c>
      <c r="U60" s="1"/>
      <c r="V60" s="1"/>
    </row>
    <row r="61" spans="1:32" ht="15.5" thickBot="1">
      <c r="A61" s="1"/>
      <c r="B61" s="103" t="s">
        <v>38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5"/>
      <c r="U61" s="1"/>
      <c r="V61" s="1"/>
    </row>
    <row r="62" spans="1:32" ht="15.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32" ht="15.5" thickBot="1">
      <c r="B63" s="89" t="s">
        <v>44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1"/>
    </row>
    <row r="64" spans="1:32" ht="15">
      <c r="B64" s="25"/>
      <c r="C64" s="102" t="s">
        <v>26</v>
      </c>
      <c r="D64" s="95"/>
      <c r="E64" s="97"/>
      <c r="F64" s="95" t="s">
        <v>27</v>
      </c>
      <c r="G64" s="95"/>
      <c r="H64" s="95"/>
      <c r="I64" s="102" t="s">
        <v>28</v>
      </c>
      <c r="J64" s="95"/>
      <c r="K64" s="97"/>
      <c r="L64" s="95" t="s">
        <v>29</v>
      </c>
      <c r="M64" s="95"/>
      <c r="N64" s="95"/>
      <c r="O64" s="102" t="s">
        <v>30</v>
      </c>
      <c r="P64" s="95"/>
      <c r="Q64" s="97"/>
      <c r="R64" s="102" t="s">
        <v>31</v>
      </c>
      <c r="S64" s="95"/>
      <c r="T64" s="97"/>
      <c r="U64" s="108" t="s">
        <v>32</v>
      </c>
      <c r="V64" s="106"/>
      <c r="W64" s="107"/>
      <c r="X64" s="102" t="s">
        <v>33</v>
      </c>
      <c r="Y64" s="95"/>
      <c r="Z64" s="95"/>
      <c r="AA64" s="102" t="s">
        <v>34</v>
      </c>
      <c r="AB64" s="95"/>
      <c r="AC64" s="97"/>
      <c r="AD64" s="106" t="s">
        <v>35</v>
      </c>
      <c r="AE64" s="106"/>
      <c r="AF64" s="107"/>
    </row>
    <row r="65" spans="2:32" ht="35.5" customHeight="1">
      <c r="B65" s="4"/>
      <c r="C65" s="33" t="s">
        <v>0</v>
      </c>
      <c r="D65" s="5" t="s">
        <v>1</v>
      </c>
      <c r="E65" s="27" t="s">
        <v>2</v>
      </c>
      <c r="F65" s="5" t="s">
        <v>0</v>
      </c>
      <c r="G65" s="5" t="s">
        <v>1</v>
      </c>
      <c r="H65" s="5" t="s">
        <v>2</v>
      </c>
      <c r="I65" s="33" t="s">
        <v>0</v>
      </c>
      <c r="J65" s="5" t="s">
        <v>1</v>
      </c>
      <c r="K65" s="27" t="s">
        <v>2</v>
      </c>
      <c r="L65" s="5" t="s">
        <v>0</v>
      </c>
      <c r="M65" s="5" t="s">
        <v>1</v>
      </c>
      <c r="N65" s="5" t="s">
        <v>2</v>
      </c>
      <c r="O65" s="33" t="s">
        <v>0</v>
      </c>
      <c r="P65" s="5" t="s">
        <v>1</v>
      </c>
      <c r="Q65" s="27" t="s">
        <v>2</v>
      </c>
      <c r="R65" s="33" t="s">
        <v>0</v>
      </c>
      <c r="S65" s="5" t="s">
        <v>1</v>
      </c>
      <c r="T65" s="27" t="s">
        <v>2</v>
      </c>
      <c r="U65" s="58" t="s">
        <v>0</v>
      </c>
      <c r="V65" s="59" t="s">
        <v>1</v>
      </c>
      <c r="W65" s="60" t="s">
        <v>2</v>
      </c>
      <c r="X65" s="33" t="s">
        <v>0</v>
      </c>
      <c r="Y65" s="5" t="s">
        <v>1</v>
      </c>
      <c r="Z65" s="5" t="s">
        <v>2</v>
      </c>
      <c r="AA65" s="33" t="s">
        <v>0</v>
      </c>
      <c r="AB65" s="5" t="s">
        <v>1</v>
      </c>
      <c r="AC65" s="27" t="s">
        <v>2</v>
      </c>
      <c r="AD65" s="59" t="s">
        <v>0</v>
      </c>
      <c r="AE65" s="59" t="s">
        <v>1</v>
      </c>
      <c r="AF65" s="60" t="s">
        <v>2</v>
      </c>
    </row>
    <row r="66" spans="2:32" ht="15">
      <c r="B66" s="4" t="s" vm="1">
        <v>3</v>
      </c>
      <c r="C66" s="34"/>
      <c r="D66" s="38"/>
      <c r="E66" s="18"/>
      <c r="F66" s="17">
        <v>115</v>
      </c>
      <c r="G66" s="17">
        <v>3</v>
      </c>
      <c r="H66" s="18">
        <f>SUM(G66/F66)</f>
        <v>2.6086956521739129E-2</v>
      </c>
      <c r="I66" s="39">
        <v>223</v>
      </c>
      <c r="J66" s="17">
        <v>6</v>
      </c>
      <c r="K66" s="18">
        <f>SUM(J66/I66)</f>
        <v>2.6905829596412557E-2</v>
      </c>
      <c r="L66" s="7">
        <v>192</v>
      </c>
      <c r="M66" s="38">
        <v>6</v>
      </c>
      <c r="N66" s="18">
        <f>SUM(M66/L66)</f>
        <v>3.125E-2</v>
      </c>
      <c r="O66" s="39">
        <v>160</v>
      </c>
      <c r="P66" s="17">
        <v>5</v>
      </c>
      <c r="Q66" s="18">
        <f>SUM(P66/O66)</f>
        <v>3.125E-2</v>
      </c>
      <c r="R66" s="17">
        <v>84</v>
      </c>
      <c r="S66" s="17">
        <v>3</v>
      </c>
      <c r="T66" s="18">
        <f>SUM(S66/R66)</f>
        <v>3.5714285714285712E-2</v>
      </c>
      <c r="U66" s="39">
        <v>62</v>
      </c>
      <c r="V66" s="17">
        <v>4</v>
      </c>
      <c r="W66" s="18">
        <f>SUM(V66/U66)</f>
        <v>6.4516129032258063E-2</v>
      </c>
      <c r="X66" s="17">
        <v>26</v>
      </c>
      <c r="Y66" s="17">
        <v>1</v>
      </c>
      <c r="Z66" s="18">
        <f>SUM(Y66/X66)</f>
        <v>3.8461538461538464E-2</v>
      </c>
      <c r="AA66" s="34">
        <v>22</v>
      </c>
      <c r="AB66" s="38">
        <v>1</v>
      </c>
      <c r="AC66" s="18">
        <f>SUM(AB66/AA66)</f>
        <v>4.5454545454545456E-2</v>
      </c>
      <c r="AD66" s="57"/>
      <c r="AE66" s="55"/>
      <c r="AF66" s="18"/>
    </row>
    <row r="67" spans="2:32" ht="15">
      <c r="B67" s="10" t="s" vm="2">
        <v>4</v>
      </c>
      <c r="C67" s="45">
        <v>263</v>
      </c>
      <c r="D67" s="46">
        <v>55</v>
      </c>
      <c r="E67" s="11">
        <f t="shared" ref="E67:E72" si="14">SUM(D67/C67)</f>
        <v>0.20912547528517111</v>
      </c>
      <c r="F67" s="47">
        <v>2651</v>
      </c>
      <c r="G67" s="46">
        <v>214</v>
      </c>
      <c r="H67" s="11">
        <f>SUM(G67/F67)</f>
        <v>8.072425499811392E-2</v>
      </c>
      <c r="I67" s="42">
        <v>2882</v>
      </c>
      <c r="J67" s="53">
        <v>110</v>
      </c>
      <c r="K67" s="11">
        <f t="shared" ref="K67:K72" si="15">SUM(J67/I67)</f>
        <v>3.8167938931297711E-2</v>
      </c>
      <c r="L67" s="51">
        <v>2990</v>
      </c>
      <c r="M67" s="53">
        <v>78</v>
      </c>
      <c r="N67" s="11">
        <f t="shared" ref="N67:N72" si="16">SUM(M67/L67)</f>
        <v>2.6086956521739129E-2</v>
      </c>
      <c r="O67" s="48">
        <v>3893</v>
      </c>
      <c r="P67" s="46">
        <v>82</v>
      </c>
      <c r="Q67" s="11">
        <f t="shared" ref="Q67:Q72" si="17">SUM(P67/O67)</f>
        <v>2.1063447212946312E-2</v>
      </c>
      <c r="R67" s="47">
        <v>3605</v>
      </c>
      <c r="S67" s="46">
        <v>73</v>
      </c>
      <c r="T67" s="11">
        <f t="shared" ref="T67:T72" si="18">SUM(S67/R67)</f>
        <v>2.0249653259361997E-2</v>
      </c>
      <c r="U67" s="45">
        <v>1041</v>
      </c>
      <c r="V67" s="46">
        <v>35</v>
      </c>
      <c r="W67" s="11">
        <f t="shared" ref="W67:W72" si="19">SUM(V67/U67)</f>
        <v>3.3621517771373677E-2</v>
      </c>
      <c r="X67" s="46">
        <v>403</v>
      </c>
      <c r="Y67" s="46">
        <v>26</v>
      </c>
      <c r="Z67" s="11">
        <f t="shared" ref="Z67:Z72" si="20">SUM(Y67/X67)</f>
        <v>6.4516129032258063E-2</v>
      </c>
      <c r="AA67" s="42">
        <v>121</v>
      </c>
      <c r="AB67" s="53">
        <v>11</v>
      </c>
      <c r="AC67" s="11">
        <f t="shared" ref="AC67:AC72" si="21">SUM(AB67/AA67)</f>
        <v>9.0909090909090912E-2</v>
      </c>
      <c r="AD67" s="56"/>
      <c r="AE67" s="54"/>
      <c r="AF67" s="11"/>
    </row>
    <row r="68" spans="2:32" ht="15">
      <c r="B68" s="10" t="s" vm="3">
        <v>5</v>
      </c>
      <c r="C68" s="36"/>
      <c r="D68" s="49"/>
      <c r="E68" s="11"/>
      <c r="F68" s="28"/>
      <c r="G68" s="49"/>
      <c r="H68" s="11"/>
      <c r="I68" s="36"/>
      <c r="J68" s="49"/>
      <c r="K68" s="11"/>
      <c r="L68" s="28"/>
      <c r="M68" s="49"/>
      <c r="N68" s="11"/>
      <c r="O68" s="36"/>
      <c r="P68" s="49"/>
      <c r="Q68" s="11"/>
      <c r="R68" s="42">
        <v>787</v>
      </c>
      <c r="S68" s="53">
        <v>5</v>
      </c>
      <c r="T68" s="11">
        <f t="shared" si="18"/>
        <v>6.3532401524777635E-3</v>
      </c>
      <c r="U68" s="48">
        <v>4162</v>
      </c>
      <c r="V68" s="46">
        <v>74</v>
      </c>
      <c r="W68" s="11">
        <f t="shared" si="19"/>
        <v>1.7779913503123499E-2</v>
      </c>
      <c r="X68" s="47">
        <v>4023</v>
      </c>
      <c r="Y68" s="46">
        <v>113</v>
      </c>
      <c r="Z68" s="11">
        <f t="shared" si="20"/>
        <v>2.8088491175739499E-2</v>
      </c>
      <c r="AA68" s="48">
        <v>2437</v>
      </c>
      <c r="AB68" s="46">
        <v>89</v>
      </c>
      <c r="AC68" s="11">
        <f t="shared" si="21"/>
        <v>3.6520311858842837E-2</v>
      </c>
      <c r="AD68" s="46">
        <v>310</v>
      </c>
      <c r="AE68" s="46">
        <v>12</v>
      </c>
      <c r="AF68" s="11">
        <f t="shared" ref="AF68:AF70" si="22">SUM(AE68/AD68)</f>
        <v>3.870967741935484E-2</v>
      </c>
    </row>
    <row r="69" spans="2:32" ht="15">
      <c r="B69" s="10" t="s" vm="4">
        <v>6</v>
      </c>
      <c r="C69" s="36"/>
      <c r="D69" s="49"/>
      <c r="E69" s="11"/>
      <c r="F69" s="28"/>
      <c r="G69" s="49"/>
      <c r="H69" s="11"/>
      <c r="I69" s="36"/>
      <c r="J69" s="49"/>
      <c r="K69" s="11"/>
      <c r="L69" s="28"/>
      <c r="M69" s="49"/>
      <c r="N69" s="11"/>
      <c r="O69" s="45"/>
      <c r="P69" s="46"/>
      <c r="Q69" s="11"/>
      <c r="R69" s="46">
        <v>440</v>
      </c>
      <c r="S69" s="46">
        <v>6</v>
      </c>
      <c r="T69" s="11">
        <f t="shared" si="18"/>
        <v>1.3636363636363636E-2</v>
      </c>
      <c r="U69" s="48">
        <v>1276</v>
      </c>
      <c r="V69" s="46">
        <v>20</v>
      </c>
      <c r="W69" s="11">
        <f t="shared" si="19"/>
        <v>1.5673981191222569E-2</v>
      </c>
      <c r="X69" s="47">
        <v>1411</v>
      </c>
      <c r="Y69" s="46">
        <v>39</v>
      </c>
      <c r="Z69" s="11">
        <f t="shared" si="20"/>
        <v>2.7639971651311126E-2</v>
      </c>
      <c r="AA69" s="45">
        <v>951</v>
      </c>
      <c r="AB69" s="46">
        <v>45</v>
      </c>
      <c r="AC69" s="11">
        <f t="shared" si="21"/>
        <v>4.7318611987381701E-2</v>
      </c>
      <c r="AD69" s="46">
        <v>137</v>
      </c>
      <c r="AE69" s="46">
        <v>2</v>
      </c>
      <c r="AF69" s="11">
        <f t="shared" si="22"/>
        <v>1.4598540145985401E-2</v>
      </c>
    </row>
    <row r="70" spans="2:32" ht="15">
      <c r="B70" s="10" t="s" vm="5">
        <v>7</v>
      </c>
      <c r="C70" s="45">
        <v>38</v>
      </c>
      <c r="D70" s="46">
        <v>7</v>
      </c>
      <c r="E70" s="11">
        <f t="shared" si="14"/>
        <v>0.18421052631578946</v>
      </c>
      <c r="F70" s="47">
        <v>3438</v>
      </c>
      <c r="G70" s="46">
        <v>199</v>
      </c>
      <c r="H70" s="11">
        <f t="shared" ref="H70:H72" si="23">SUM(G70/F70)</f>
        <v>5.7882489819662597E-2</v>
      </c>
      <c r="I70" s="42">
        <v>5369</v>
      </c>
      <c r="J70" s="53">
        <v>131</v>
      </c>
      <c r="K70" s="11">
        <f t="shared" si="15"/>
        <v>2.4399329484075246E-2</v>
      </c>
      <c r="L70" s="51">
        <v>4792</v>
      </c>
      <c r="M70" s="53">
        <v>85</v>
      </c>
      <c r="N70" s="11">
        <f t="shared" si="16"/>
        <v>1.7737896494156927E-2</v>
      </c>
      <c r="O70" s="48">
        <v>4340</v>
      </c>
      <c r="P70" s="46">
        <v>61</v>
      </c>
      <c r="Q70" s="11">
        <f t="shared" si="17"/>
        <v>1.4055299539170507E-2</v>
      </c>
      <c r="R70" s="47">
        <v>3575</v>
      </c>
      <c r="S70" s="46">
        <v>46</v>
      </c>
      <c r="T70" s="11">
        <f t="shared" si="18"/>
        <v>1.2867132867132867E-2</v>
      </c>
      <c r="U70" s="40">
        <v>3636</v>
      </c>
      <c r="V70" s="54">
        <v>52</v>
      </c>
      <c r="W70" s="11">
        <f t="shared" si="19"/>
        <v>1.4301430143014302E-2</v>
      </c>
      <c r="X70" s="42">
        <v>2909</v>
      </c>
      <c r="Y70" s="53">
        <v>73</v>
      </c>
      <c r="Z70" s="11">
        <f t="shared" si="20"/>
        <v>2.5094534204193882E-2</v>
      </c>
      <c r="AA70" s="42">
        <v>1721</v>
      </c>
      <c r="AB70" s="53">
        <v>55</v>
      </c>
      <c r="AC70" s="11">
        <f t="shared" si="21"/>
        <v>3.1958163858221963E-2</v>
      </c>
      <c r="AD70" s="56">
        <v>237</v>
      </c>
      <c r="AE70" s="54">
        <v>6</v>
      </c>
      <c r="AF70" s="11">
        <f t="shared" si="22"/>
        <v>2.5316455696202531E-2</v>
      </c>
    </row>
    <row r="71" spans="2:32" ht="15">
      <c r="B71" s="4" t="s" vm="6">
        <v>8</v>
      </c>
      <c r="C71" s="39">
        <v>105</v>
      </c>
      <c r="D71" s="17">
        <v>42</v>
      </c>
      <c r="E71" s="8">
        <f t="shared" si="14"/>
        <v>0.4</v>
      </c>
      <c r="F71" s="16">
        <v>3435</v>
      </c>
      <c r="G71" s="17">
        <v>524</v>
      </c>
      <c r="H71" s="8">
        <f t="shared" si="23"/>
        <v>0.15254730713245998</v>
      </c>
      <c r="I71" s="41">
        <v>4052</v>
      </c>
      <c r="J71" s="17">
        <v>264</v>
      </c>
      <c r="K71" s="8">
        <f t="shared" si="15"/>
        <v>6.5153010858835139E-2</v>
      </c>
      <c r="L71" s="52">
        <v>2039</v>
      </c>
      <c r="M71" s="38">
        <v>85</v>
      </c>
      <c r="N71" s="8">
        <f t="shared" si="16"/>
        <v>4.1687101520353112E-2</v>
      </c>
      <c r="O71" s="39">
        <v>906</v>
      </c>
      <c r="P71" s="17">
        <v>29</v>
      </c>
      <c r="Q71" s="8">
        <f t="shared" si="17"/>
        <v>3.2008830022075052E-2</v>
      </c>
      <c r="R71" s="17">
        <v>486</v>
      </c>
      <c r="S71" s="17">
        <v>20</v>
      </c>
      <c r="T71" s="8">
        <f t="shared" si="18"/>
        <v>4.1152263374485597E-2</v>
      </c>
      <c r="U71" s="39">
        <v>215</v>
      </c>
      <c r="V71" s="17">
        <v>9</v>
      </c>
      <c r="W71" s="8">
        <f t="shared" si="19"/>
        <v>4.1860465116279069E-2</v>
      </c>
      <c r="X71" s="34">
        <v>137</v>
      </c>
      <c r="Y71" s="38">
        <v>10</v>
      </c>
      <c r="Z71" s="8">
        <f t="shared" si="20"/>
        <v>7.2992700729927001E-2</v>
      </c>
      <c r="AA71" s="39">
        <v>60</v>
      </c>
      <c r="AB71" s="17">
        <v>4</v>
      </c>
      <c r="AC71" s="8">
        <f t="shared" si="21"/>
        <v>6.6666666666666666E-2</v>
      </c>
      <c r="AD71" s="57">
        <v>4</v>
      </c>
      <c r="AE71" s="55">
        <v>0</v>
      </c>
      <c r="AF71" s="8">
        <v>0</v>
      </c>
    </row>
    <row r="72" spans="2:32" ht="15">
      <c r="B72" s="4" t="s" vm="7">
        <v>9</v>
      </c>
      <c r="C72" s="39">
        <v>6</v>
      </c>
      <c r="D72" s="17">
        <v>2</v>
      </c>
      <c r="E72" s="8">
        <f t="shared" si="14"/>
        <v>0.33333333333333331</v>
      </c>
      <c r="F72" s="7">
        <v>422</v>
      </c>
      <c r="G72" s="38">
        <v>47</v>
      </c>
      <c r="H72" s="8">
        <f t="shared" si="23"/>
        <v>0.11137440758293839</v>
      </c>
      <c r="I72" s="34">
        <v>611</v>
      </c>
      <c r="J72" s="38">
        <v>36</v>
      </c>
      <c r="K72" s="8">
        <f t="shared" si="15"/>
        <v>5.8919803600654665E-2</v>
      </c>
      <c r="L72" s="7">
        <v>477</v>
      </c>
      <c r="M72" s="38">
        <v>27</v>
      </c>
      <c r="N72" s="8">
        <f t="shared" si="16"/>
        <v>5.6603773584905662E-2</v>
      </c>
      <c r="O72" s="34">
        <v>437</v>
      </c>
      <c r="P72" s="38">
        <v>14</v>
      </c>
      <c r="Q72" s="8">
        <f t="shared" si="17"/>
        <v>3.2036613272311214E-2</v>
      </c>
      <c r="R72" s="34">
        <v>300</v>
      </c>
      <c r="S72" s="38">
        <v>7</v>
      </c>
      <c r="T72" s="8">
        <f t="shared" si="18"/>
        <v>2.3333333333333334E-2</v>
      </c>
      <c r="U72" s="39">
        <v>62</v>
      </c>
      <c r="V72" s="17">
        <v>3</v>
      </c>
      <c r="W72" s="8">
        <f t="shared" si="19"/>
        <v>4.8387096774193547E-2</v>
      </c>
      <c r="X72" s="34">
        <v>34</v>
      </c>
      <c r="Y72" s="38">
        <v>3</v>
      </c>
      <c r="Z72" s="8">
        <f t="shared" si="20"/>
        <v>8.8235294117647065E-2</v>
      </c>
      <c r="AA72" s="34">
        <v>8</v>
      </c>
      <c r="AB72" s="38">
        <v>1</v>
      </c>
      <c r="AC72" s="8">
        <f t="shared" si="21"/>
        <v>0.125</v>
      </c>
      <c r="AD72" s="57"/>
      <c r="AE72" s="55"/>
      <c r="AF72" s="8"/>
    </row>
    <row r="73" spans="2:32" ht="15.5" thickBot="1">
      <c r="B73" s="4" t="s" vm="8">
        <v>10</v>
      </c>
      <c r="C73" s="34"/>
      <c r="D73" s="38"/>
      <c r="E73" s="8"/>
      <c r="F73" s="17">
        <v>120</v>
      </c>
      <c r="G73" s="17">
        <v>5</v>
      </c>
      <c r="H73" s="8">
        <f>SUM(G73/F73)</f>
        <v>4.1666666666666664E-2</v>
      </c>
      <c r="I73" s="39">
        <v>533</v>
      </c>
      <c r="J73" s="17">
        <v>32</v>
      </c>
      <c r="K73" s="8">
        <f>SUM(J73/I73)</f>
        <v>6.0037523452157598E-2</v>
      </c>
      <c r="L73" s="7">
        <v>486</v>
      </c>
      <c r="M73" s="38">
        <v>21</v>
      </c>
      <c r="N73" s="8">
        <f>SUM(M73/L73)</f>
        <v>4.3209876543209874E-2</v>
      </c>
      <c r="O73" s="39">
        <v>304</v>
      </c>
      <c r="P73" s="17">
        <v>9</v>
      </c>
      <c r="Q73" s="8">
        <f>SUM(P73/O73)</f>
        <v>2.9605263157894735E-2</v>
      </c>
      <c r="R73" s="17">
        <v>129</v>
      </c>
      <c r="S73" s="17">
        <v>2</v>
      </c>
      <c r="T73" s="8">
        <f>SUM(S73/R73)</f>
        <v>1.5503875968992248E-2</v>
      </c>
      <c r="U73" s="39">
        <v>64</v>
      </c>
      <c r="V73" s="17">
        <v>3</v>
      </c>
      <c r="W73" s="8">
        <f>SUM(V73/U73)</f>
        <v>4.6875E-2</v>
      </c>
      <c r="X73" s="35"/>
      <c r="Y73" s="23"/>
      <c r="Z73" s="8"/>
      <c r="AA73" s="37"/>
      <c r="AB73" s="38"/>
      <c r="AC73" s="8"/>
      <c r="AD73" s="57"/>
      <c r="AE73" s="55"/>
      <c r="AF73" s="8"/>
    </row>
    <row r="74" spans="2:32" ht="15.5" thickBot="1">
      <c r="B74" s="87" t="s">
        <v>11</v>
      </c>
      <c r="C74" s="80">
        <f>SUM(C67:C70)</f>
        <v>301</v>
      </c>
      <c r="D74" s="80">
        <f>SUM(D67:D70)</f>
        <v>62</v>
      </c>
      <c r="E74" s="81">
        <f>SUM(D74/C74)</f>
        <v>0.20598006644518271</v>
      </c>
      <c r="F74" s="80">
        <f>SUM(F67:F70)</f>
        <v>6089</v>
      </c>
      <c r="G74" s="80">
        <f>SUM(G67:G70)</f>
        <v>413</v>
      </c>
      <c r="H74" s="81">
        <f>SUM(G74/F74)</f>
        <v>6.7827229430119887E-2</v>
      </c>
      <c r="I74" s="80">
        <f>SUM(I67:I70)</f>
        <v>8251</v>
      </c>
      <c r="J74" s="80">
        <f>SUM(J67:J70)</f>
        <v>241</v>
      </c>
      <c r="K74" s="81">
        <f>SUM(J74/I74)</f>
        <v>2.9208580778087505E-2</v>
      </c>
      <c r="L74" s="80">
        <f>SUM(L67:L70)</f>
        <v>7782</v>
      </c>
      <c r="M74" s="80">
        <f>SUM(M67:M70)</f>
        <v>163</v>
      </c>
      <c r="N74" s="81">
        <f>SUM(M74/L74)</f>
        <v>2.0945772295039834E-2</v>
      </c>
      <c r="O74" s="80">
        <f>SUM(O67:O70)</f>
        <v>8233</v>
      </c>
      <c r="P74" s="80">
        <f>SUM(P67:P70)</f>
        <v>143</v>
      </c>
      <c r="Q74" s="81">
        <f>SUM(P74/O74)</f>
        <v>1.7369124256042756E-2</v>
      </c>
      <c r="R74" s="80">
        <f>SUM(R67:R70)</f>
        <v>8407</v>
      </c>
      <c r="S74" s="80">
        <f>SUM(S67:S70)</f>
        <v>130</v>
      </c>
      <c r="T74" s="81">
        <f>SUM(S74/R74)</f>
        <v>1.5463304389199477E-2</v>
      </c>
      <c r="U74" s="80">
        <f>SUM(U67:U70)</f>
        <v>10115</v>
      </c>
      <c r="V74" s="80">
        <f>SUM(V67:V70)</f>
        <v>181</v>
      </c>
      <c r="W74" s="81">
        <f>SUM(V74/U74)</f>
        <v>1.7894216510133464E-2</v>
      </c>
      <c r="X74" s="80">
        <f>SUM(X67:X70)</f>
        <v>8746</v>
      </c>
      <c r="Y74" s="80">
        <f>SUM(Y67:Y70)</f>
        <v>251</v>
      </c>
      <c r="Z74" s="81">
        <f>SUM(Y74/X74)</f>
        <v>2.8698833752572605E-2</v>
      </c>
      <c r="AA74" s="80">
        <f>SUM(AA67:AA70)</f>
        <v>5230</v>
      </c>
      <c r="AB74" s="80">
        <f>SUM(AB67:AB70)</f>
        <v>200</v>
      </c>
      <c r="AC74" s="81">
        <f>SUM(AB74/AA74)</f>
        <v>3.8240917782026769E-2</v>
      </c>
      <c r="AD74" s="80">
        <f>SUM(AD67:AD70)</f>
        <v>684</v>
      </c>
      <c r="AE74" s="80">
        <f>SUM(AE67:AE70)</f>
        <v>20</v>
      </c>
      <c r="AF74" s="81">
        <f>SUM(AE74/AD74)</f>
        <v>2.9239766081871343E-2</v>
      </c>
    </row>
    <row r="75" spans="2:32" ht="15.5" thickBot="1">
      <c r="B75" s="20" t="s">
        <v>12</v>
      </c>
      <c r="C75" s="85">
        <f>SUM(C66:C73)</f>
        <v>412</v>
      </c>
      <c r="D75" s="85">
        <f>SUM(D66:D73)</f>
        <v>106</v>
      </c>
      <c r="E75" s="83">
        <f>SUM(D75/C75)</f>
        <v>0.25728155339805825</v>
      </c>
      <c r="F75" s="85">
        <f>SUM(F66:F73)</f>
        <v>10181</v>
      </c>
      <c r="G75" s="85">
        <f>SUM(G66:G73)</f>
        <v>992</v>
      </c>
      <c r="H75" s="83">
        <f>SUM(G75/F75)</f>
        <v>9.7436401139377266E-2</v>
      </c>
      <c r="I75" s="85">
        <f>SUM(I66:I73)</f>
        <v>13670</v>
      </c>
      <c r="J75" s="85">
        <f>SUM(J66:J73)</f>
        <v>579</v>
      </c>
      <c r="K75" s="83">
        <f>SUM(J75/I75)</f>
        <v>4.2355523043160204E-2</v>
      </c>
      <c r="L75" s="85">
        <f>SUM(L66:L73)</f>
        <v>10976</v>
      </c>
      <c r="M75" s="85">
        <f>SUM(M66:M73)</f>
        <v>302</v>
      </c>
      <c r="N75" s="83">
        <f>SUM(M75/L75)</f>
        <v>2.7514577259475217E-2</v>
      </c>
      <c r="O75" s="85">
        <f>SUM(O66:O73)</f>
        <v>10040</v>
      </c>
      <c r="P75" s="85">
        <f>SUM(P66:P73)</f>
        <v>200</v>
      </c>
      <c r="Q75" s="83">
        <f>SUM(P75/O75)</f>
        <v>1.9920318725099601E-2</v>
      </c>
      <c r="R75" s="85">
        <f>SUM(R66:R73)</f>
        <v>9406</v>
      </c>
      <c r="S75" s="85">
        <f>SUM(S66:S73)</f>
        <v>162</v>
      </c>
      <c r="T75" s="83">
        <f>SUM(S75/R75)</f>
        <v>1.7223049117584519E-2</v>
      </c>
      <c r="U75" s="85">
        <f>SUM(U66:U73)</f>
        <v>10518</v>
      </c>
      <c r="V75" s="85">
        <f>SUM(V66:V73)</f>
        <v>200</v>
      </c>
      <c r="W75" s="83">
        <f>SUM(V75/U75)</f>
        <v>1.9015021867275148E-2</v>
      </c>
      <c r="X75" s="85">
        <f>SUM(X66:X73)</f>
        <v>8943</v>
      </c>
      <c r="Y75" s="85">
        <f>SUM(Y66:Y73)</f>
        <v>265</v>
      </c>
      <c r="Z75" s="83">
        <f>SUM(Y75/X75)</f>
        <v>2.963211450296321E-2</v>
      </c>
      <c r="AA75" s="85">
        <f>SUM(AA66:AA73)</f>
        <v>5320</v>
      </c>
      <c r="AB75" s="85">
        <f>SUM(AB66:AB73)</f>
        <v>206</v>
      </c>
      <c r="AC75" s="83">
        <f>SUM(AB75/AA75)</f>
        <v>3.8721804511278199E-2</v>
      </c>
      <c r="AD75" s="85">
        <f>SUM(AD66:AD73)</f>
        <v>688</v>
      </c>
      <c r="AE75" s="85">
        <f>SUM(AE66:AE73)</f>
        <v>20</v>
      </c>
      <c r="AF75" s="83">
        <f>SUM(AE75/AD75)</f>
        <v>2.9069767441860465E-2</v>
      </c>
    </row>
    <row r="76" spans="2:32" ht="15.5" thickBot="1">
      <c r="B76" s="103" t="s">
        <v>38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5"/>
    </row>
    <row r="79" spans="2:32">
      <c r="B79" s="110"/>
      <c r="C79" s="111"/>
      <c r="F79" s="111"/>
      <c r="I79" s="111"/>
      <c r="L79" s="111"/>
      <c r="O79" s="111"/>
      <c r="R79" s="111"/>
      <c r="U79" s="111"/>
      <c r="X79" s="111"/>
      <c r="AA79" s="111"/>
      <c r="AD79" s="111"/>
    </row>
    <row r="80" spans="2:32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</row>
    <row r="81" spans="2:30">
      <c r="B81" s="110"/>
      <c r="C81" s="111"/>
      <c r="F81" s="111"/>
      <c r="I81" s="111"/>
      <c r="L81" s="111"/>
      <c r="O81" s="111"/>
      <c r="R81" s="111"/>
      <c r="U81" s="111"/>
      <c r="X81" s="111"/>
      <c r="AA81" s="111"/>
      <c r="AD81" s="111"/>
    </row>
    <row r="82" spans="2:30"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</row>
    <row r="85" spans="2:30">
      <c r="C85" s="113"/>
      <c r="H85" s="112"/>
    </row>
    <row r="86" spans="2:30">
      <c r="C86" s="113"/>
      <c r="H86" s="112"/>
    </row>
    <row r="87" spans="2:30">
      <c r="C87" s="113"/>
      <c r="D87" s="112"/>
      <c r="H87" s="112"/>
    </row>
    <row r="89" spans="2:30">
      <c r="C89" s="112"/>
      <c r="H89" s="112"/>
    </row>
  </sheetData>
  <mergeCells count="34">
    <mergeCell ref="AA64:AC64"/>
    <mergeCell ref="AD64:AF64"/>
    <mergeCell ref="B76:T76"/>
    <mergeCell ref="B61:T61"/>
    <mergeCell ref="B63:AF63"/>
    <mergeCell ref="C64:E64"/>
    <mergeCell ref="F64:H64"/>
    <mergeCell ref="I64:K64"/>
    <mergeCell ref="L64:N64"/>
    <mergeCell ref="O64:Q64"/>
    <mergeCell ref="R64:T64"/>
    <mergeCell ref="U64:W64"/>
    <mergeCell ref="X64:Z64"/>
    <mergeCell ref="B46:Q46"/>
    <mergeCell ref="B48:T48"/>
    <mergeCell ref="C49:E49"/>
    <mergeCell ref="F49:H49"/>
    <mergeCell ref="I49:K49"/>
    <mergeCell ref="L49:N49"/>
    <mergeCell ref="O49:Q49"/>
    <mergeCell ref="R49:T49"/>
    <mergeCell ref="B31:H31"/>
    <mergeCell ref="B33:Q33"/>
    <mergeCell ref="C34:E34"/>
    <mergeCell ref="F34:H34"/>
    <mergeCell ref="I34:K34"/>
    <mergeCell ref="L34:N34"/>
    <mergeCell ref="O34:Q34"/>
    <mergeCell ref="A1:M1"/>
    <mergeCell ref="B3:E3"/>
    <mergeCell ref="B16:E16"/>
    <mergeCell ref="B18:H18"/>
    <mergeCell ref="C19:E19"/>
    <mergeCell ref="F19:H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4" ma:contentTypeDescription="Create a new document." ma:contentTypeScope="" ma:versionID="03ea1bab4804d4e8b54f80c46a2fa4f3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2d7c8c61dc740cc49470ce2b631b90da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3242A0-0708-4477-B45F-C6BCEB319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d51042-8f70-4ee5-b78e-09244b73d626"/>
    <ds:schemaRef ds:uri="1605abb2-17eb-4460-93a0-4b01ca7ad98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E1043E-0CA0-4B02-ACA2-452A551E2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4012A-EAC6-4C98-B3C5-1C1E9D609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Schouw</dc:creator>
  <cp:lastModifiedBy>Nadia Schouw</cp:lastModifiedBy>
  <dcterms:created xsi:type="dcterms:W3CDTF">2020-02-17T15:18:47Z</dcterms:created>
  <dcterms:modified xsi:type="dcterms:W3CDTF">2021-01-15T14:53:57Z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