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c\IDA\Teams - PAP - Analyse\Ledighedstal\Til IDA.dk\Data til arkiv\2021\"/>
    </mc:Choice>
  </mc:AlternateContent>
  <xr:revisionPtr revIDLastSave="0" documentId="13_ncr:1_{CA05583F-D2E5-4F77-87ED-5BB23EB1FEAF}" xr6:coauthVersionLast="46" xr6:coauthVersionMax="46" xr10:uidLastSave="{00000000-0000-0000-0000-000000000000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C15" i="1"/>
  <c r="C14" i="1"/>
  <c r="D14" i="1"/>
  <c r="AE75" i="1"/>
  <c r="AF75" i="1" s="1"/>
  <c r="AD75" i="1"/>
  <c r="AB75" i="1"/>
  <c r="AC75" i="1" s="1"/>
  <c r="AA75" i="1"/>
  <c r="Z75" i="1"/>
  <c r="Y75" i="1"/>
  <c r="X75" i="1"/>
  <c r="W75" i="1"/>
  <c r="V75" i="1"/>
  <c r="U75" i="1"/>
  <c r="S75" i="1"/>
  <c r="T75" i="1" s="1"/>
  <c r="R75" i="1"/>
  <c r="P75" i="1"/>
  <c r="Q75" i="1" s="1"/>
  <c r="O75" i="1"/>
  <c r="M75" i="1"/>
  <c r="L75" i="1"/>
  <c r="N75" i="1" s="1"/>
  <c r="J75" i="1"/>
  <c r="K75" i="1" s="1"/>
  <c r="I75" i="1"/>
  <c r="G75" i="1"/>
  <c r="H75" i="1" s="1"/>
  <c r="F75" i="1"/>
  <c r="D75" i="1"/>
  <c r="E75" i="1" s="1"/>
  <c r="C75" i="1"/>
  <c r="AF74" i="1"/>
  <c r="AE74" i="1"/>
  <c r="AD74" i="1"/>
  <c r="AC74" i="1"/>
  <c r="AB74" i="1"/>
  <c r="AA74" i="1"/>
  <c r="Y74" i="1"/>
  <c r="Z74" i="1" s="1"/>
  <c r="X74" i="1"/>
  <c r="V74" i="1"/>
  <c r="W74" i="1" s="1"/>
  <c r="U74" i="1"/>
  <c r="S74" i="1"/>
  <c r="R74" i="1"/>
  <c r="T74" i="1" s="1"/>
  <c r="P74" i="1"/>
  <c r="Q74" i="1" s="1"/>
  <c r="O74" i="1"/>
  <c r="M74" i="1"/>
  <c r="N74" i="1" s="1"/>
  <c r="L74" i="1"/>
  <c r="J74" i="1"/>
  <c r="K74" i="1" s="1"/>
  <c r="I74" i="1"/>
  <c r="H74" i="1"/>
  <c r="G74" i="1"/>
  <c r="F74" i="1"/>
  <c r="E74" i="1"/>
  <c r="D74" i="1"/>
  <c r="C74" i="1"/>
  <c r="W73" i="1"/>
  <c r="T73" i="1"/>
  <c r="Q73" i="1"/>
  <c r="N73" i="1"/>
  <c r="K73" i="1"/>
  <c r="H73" i="1"/>
  <c r="AC72" i="1"/>
  <c r="Z72" i="1"/>
  <c r="W72" i="1"/>
  <c r="T72" i="1"/>
  <c r="Q72" i="1"/>
  <c r="N72" i="1"/>
  <c r="K72" i="1"/>
  <c r="H72" i="1"/>
  <c r="E72" i="1"/>
  <c r="AF71" i="1"/>
  <c r="AC71" i="1"/>
  <c r="Z71" i="1"/>
  <c r="W71" i="1"/>
  <c r="T71" i="1"/>
  <c r="Q71" i="1"/>
  <c r="N71" i="1"/>
  <c r="K71" i="1"/>
  <c r="H71" i="1"/>
  <c r="E71" i="1"/>
  <c r="AF70" i="1"/>
  <c r="AC70" i="1"/>
  <c r="Z70" i="1"/>
  <c r="W70" i="1"/>
  <c r="T70" i="1"/>
  <c r="Q70" i="1"/>
  <c r="N70" i="1"/>
  <c r="K70" i="1"/>
  <c r="H70" i="1"/>
  <c r="E70" i="1"/>
  <c r="AF69" i="1"/>
  <c r="AC69" i="1"/>
  <c r="Z69" i="1"/>
  <c r="W69" i="1"/>
  <c r="T69" i="1"/>
  <c r="AF68" i="1"/>
  <c r="AC68" i="1"/>
  <c r="Z68" i="1"/>
  <c r="W68" i="1"/>
  <c r="T68" i="1"/>
  <c r="AC67" i="1"/>
  <c r="Z67" i="1"/>
  <c r="W67" i="1"/>
  <c r="T67" i="1"/>
  <c r="Q67" i="1"/>
  <c r="N67" i="1"/>
  <c r="K67" i="1"/>
  <c r="H67" i="1"/>
  <c r="E67" i="1"/>
  <c r="AC66" i="1"/>
  <c r="Z66" i="1"/>
  <c r="W66" i="1"/>
  <c r="T66" i="1"/>
  <c r="Q66" i="1"/>
  <c r="N66" i="1"/>
  <c r="K66" i="1"/>
  <c r="H66" i="1"/>
  <c r="E66" i="1"/>
  <c r="S60" i="1"/>
  <c r="T60" i="1" s="1"/>
  <c r="R60" i="1"/>
  <c r="P60" i="1"/>
  <c r="O60" i="1"/>
  <c r="Q60" i="1" s="1"/>
  <c r="N60" i="1"/>
  <c r="M60" i="1"/>
  <c r="L60" i="1"/>
  <c r="J60" i="1"/>
  <c r="K60" i="1" s="1"/>
  <c r="I60" i="1"/>
  <c r="G60" i="1"/>
  <c r="H60" i="1" s="1"/>
  <c r="F60" i="1"/>
  <c r="D60" i="1"/>
  <c r="C60" i="1"/>
  <c r="E60" i="1" s="1"/>
  <c r="S59" i="1"/>
  <c r="T59" i="1" s="1"/>
  <c r="R59" i="1"/>
  <c r="P59" i="1"/>
  <c r="Q59" i="1" s="1"/>
  <c r="O59" i="1"/>
  <c r="M59" i="1"/>
  <c r="N59" i="1" s="1"/>
  <c r="L59" i="1"/>
  <c r="J59" i="1"/>
  <c r="I59" i="1"/>
  <c r="K59" i="1" s="1"/>
  <c r="H59" i="1"/>
  <c r="G59" i="1"/>
  <c r="F59" i="1"/>
  <c r="D59" i="1"/>
  <c r="E59" i="1" s="1"/>
  <c r="C59" i="1"/>
  <c r="T58" i="1"/>
  <c r="N58" i="1"/>
  <c r="K58" i="1"/>
  <c r="H58" i="1"/>
  <c r="E58" i="1"/>
  <c r="T57" i="1"/>
  <c r="Q57" i="1"/>
  <c r="N57" i="1"/>
  <c r="K57" i="1"/>
  <c r="H57" i="1"/>
  <c r="E57" i="1"/>
  <c r="T56" i="1"/>
  <c r="Q56" i="1"/>
  <c r="N56" i="1"/>
  <c r="K56" i="1"/>
  <c r="H56" i="1"/>
  <c r="E56" i="1"/>
  <c r="T55" i="1"/>
  <c r="Q55" i="1"/>
  <c r="N55" i="1"/>
  <c r="K55" i="1"/>
  <c r="H55" i="1"/>
  <c r="E55" i="1"/>
  <c r="T54" i="1"/>
  <c r="T53" i="1"/>
  <c r="T52" i="1"/>
  <c r="Q52" i="1"/>
  <c r="N52" i="1"/>
  <c r="K52" i="1"/>
  <c r="H52" i="1"/>
  <c r="E52" i="1"/>
  <c r="T51" i="1"/>
  <c r="Q51" i="1"/>
  <c r="N51" i="1"/>
  <c r="K51" i="1"/>
  <c r="H51" i="1"/>
  <c r="E51" i="1"/>
  <c r="P45" i="1"/>
  <c r="Q45" i="1" s="1"/>
  <c r="O45" i="1"/>
  <c r="M45" i="1"/>
  <c r="N45" i="1" s="1"/>
  <c r="L45" i="1"/>
  <c r="J45" i="1"/>
  <c r="I45" i="1"/>
  <c r="K45" i="1" s="1"/>
  <c r="G45" i="1"/>
  <c r="H45" i="1" s="1"/>
  <c r="F45" i="1"/>
  <c r="D45" i="1"/>
  <c r="E45" i="1" s="1"/>
  <c r="C45" i="1"/>
  <c r="P44" i="1"/>
  <c r="Q44" i="1" s="1"/>
  <c r="O44" i="1"/>
  <c r="M44" i="1"/>
  <c r="L44" i="1"/>
  <c r="N44" i="1" s="1"/>
  <c r="K44" i="1"/>
  <c r="J44" i="1"/>
  <c r="I44" i="1"/>
  <c r="G44" i="1"/>
  <c r="H44" i="1" s="1"/>
  <c r="F44" i="1"/>
  <c r="D44" i="1"/>
  <c r="E44" i="1" s="1"/>
  <c r="C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G30" i="1"/>
  <c r="F30" i="1"/>
  <c r="H30" i="1" s="1"/>
  <c r="D30" i="1"/>
  <c r="E30" i="1" s="1"/>
  <c r="C30" i="1"/>
  <c r="G29" i="1"/>
  <c r="H29" i="1" s="1"/>
  <c r="F29" i="1"/>
  <c r="D29" i="1"/>
  <c r="E29" i="1" s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E14" i="1"/>
  <c r="E12" i="1"/>
  <c r="E11" i="1"/>
  <c r="E10" i="1"/>
  <c r="E9" i="1"/>
  <c r="E8" i="1"/>
  <c r="E7" i="1"/>
  <c r="E6" i="1"/>
  <c r="E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<sst xmlns="http://schemas.openxmlformats.org/spreadsheetml/2006/main" count="156" uniqueCount="44">
  <si>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</si>
  <si>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</si>
  <si>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</si>
  <si>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</si>
  <si>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</si>
  <si>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</si>
  <si>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</si>
  <si>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</si>
  <si>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</si>
  <si>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</si>
  <si>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</si>
  <si>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</si>
  <si>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</si>
  <si>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</si>
  <si>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</si>
  <si>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</si>
  <si>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</si>
  <si>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</si>
  <si>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</si>
  <si>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</si>
  <si>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</si>
  <si>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</si>
  <si>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</si>
  <si>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</si>
  <si>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</si>
  <si>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</si>
  <si>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</si>
  <si>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</si>
  <si>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</si>
  <si>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</si>
  <si>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</si>
  <si>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</si>
  <si>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</si>
  <si>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</si>
  <si>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</si>
  <si>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</si>
  <si>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2021 JANUAR</t>
  </si>
  <si>
    <t>Ledighedstal januar</t>
  </si>
  <si>
    <t>Kilde: Akademikerne Tableau online - udtrukket d. 15/2 2021. Note: *Akademiingeniør, teknikumingeniør, diplomingeniør, civilingiør.</t>
  </si>
  <si>
    <t>Ledighedstal januar - køn</t>
  </si>
  <si>
    <t>Ledighedstal januar - Region</t>
  </si>
  <si>
    <t>Kilde: Akademikerne Tableau online - udtrukket d. 15/2 2021. Note: *Akademiingeniør, teknikumingeniør, diplomingeniør, civilingiør. Udlandet er ikke medtaget i tabellen</t>
  </si>
  <si>
    <t>Ledighedstal januar - Kandidatår</t>
  </si>
  <si>
    <t>Ledighedstal januar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</si>
</sst>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6" fontId="3" fillId="2" borderId="5" xfId="1" applyNumberFormat="1" applyFont="1" applyFill="1" applyBorder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vertical="top" wrapText="1"/>
    </xf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164" fontId="3" fillId="3" borderId="9" xfId="0" applyNumberFormat="1" applyFont="1" applyFill="1" applyBorder="1"/>
    <xf numFmtId="3" fontId="6" fillId="0" borderId="0" xfId="0" applyNumberFormat="1" applyFont="1" applyAlignment="1">
      <alignment vertical="center" wrapText="1"/>
    </xf>
    <xf numFmtId="1" fontId="10" fillId="2" borderId="0" xfId="0" applyNumberFormat="1" applyFont="1" applyFill="1"/>
    <xf numFmtId="1" fontId="10" fillId="0" borderId="0" xfId="0" applyNumberFormat="1" applyFont="1"/>
    <xf numFmtId="166" fontId="10" fillId="2" borderId="0" xfId="1" applyNumberFormat="1" applyFont="1" applyFill="1" applyBorder="1"/>
    <xf numFmtId="166" fontId="10" fillId="0" borderId="0" xfId="1" applyNumberFormat="1" applyFont="1" applyFill="1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5" fillId="0" borderId="6" xfId="0" applyFont="1" applyBorder="1"/>
    <xf numFmtId="166" fontId="6" fillId="0" borderId="0" xfId="1" applyNumberFormat="1" applyFont="1" applyAlignment="1">
      <alignment vertical="center" wrapText="1"/>
    </xf>
    <xf numFmtId="166" fontId="3" fillId="2" borderId="0" xfId="1" applyNumberFormat="1" applyFont="1" applyFill="1"/>
    <xf numFmtId="3" fontId="3" fillId="2" borderId="0" xfId="0" applyNumberFormat="1" applyFont="1" applyFill="1"/>
    <xf numFmtId="166" fontId="6" fillId="0" borderId="0" xfId="1" applyNumberFormat="1" applyFont="1" applyAlignment="1">
      <alignment vertical="top" wrapText="1"/>
    </xf>
    <xf numFmtId="0" fontId="5" fillId="0" borderId="14" xfId="0" applyFont="1" applyBorder="1" applyAlignment="1">
      <alignment wrapText="1"/>
    </xf>
    <xf numFmtId="166" fontId="6" fillId="0" borderId="5" xfId="1" applyNumberFormat="1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0" fontId="8" fillId="0" borderId="0" xfId="0" applyNumberFormat="1" applyFont="1" applyAlignment="1">
      <alignment vertical="top" wrapText="1"/>
    </xf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2" applyNumberFormat="1" applyFont="1" applyFill="1" applyBorder="1"/>
    <xf numFmtId="0" fontId="3" fillId="0" borderId="5" xfId="0" applyFont="1" applyBorder="1" applyAlignment="1">
      <alignment wrapText="1"/>
    </xf>
    <xf numFmtId="0" fontId="7" fillId="0" borderId="0" xfId="0" applyFont="1"/>
    <xf numFmtId="3" fontId="8" fillId="0" borderId="0" xfId="0" applyNumberFormat="1" applyFont="1" applyAlignment="1">
      <alignment vertical="top" wrapText="1"/>
    </xf>
    <xf numFmtId="166" fontId="6" fillId="2" borderId="5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 wrapText="1"/>
    </xf>
    <xf numFmtId="166" fontId="3" fillId="3" borderId="7" xfId="0" applyNumberFormat="1" applyFont="1" applyFill="1" applyBorder="1"/>
    <xf numFmtId="164" fontId="3" fillId="3" borderId="8" xfId="0" applyNumberFormat="1" applyFont="1" applyFill="1" applyBorder="1"/>
    <xf numFmtId="166" fontId="6" fillId="2" borderId="5" xfId="1" applyNumberFormat="1" applyFont="1" applyFill="1" applyBorder="1" applyAlignment="1">
      <alignment vertical="top" wrapText="1"/>
    </xf>
    <xf numFmtId="166" fontId="6" fillId="2" borderId="0" xfId="1" applyNumberFormat="1" applyFont="1" applyFill="1" applyAlignment="1">
      <alignment vertical="top" wrapText="1"/>
    </xf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Border="1" applyAlignment="1">
      <alignment vertical="top" wrapText="1"/>
    </xf>
    <xf numFmtId="166" fontId="10" fillId="2" borderId="0" xfId="1" applyNumberFormat="1" applyFont="1" applyFill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3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2"/>
  <sheetViews>
    <sheetView tabSelected="1" zoomScale="60" zoomScaleNormal="60" workbookViewId="0">
      <selection activeCell="B16" sqref="B16:E16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87" t="s">
        <v>37</v>
      </c>
      <c r="C3" s="88"/>
      <c r="D3" s="88"/>
      <c r="E3" s="89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5" t="s">
        <v>0</v>
      </c>
      <c r="D4" s="5" t="s">
        <v>1</v>
      </c>
      <c r="E4" s="52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7">
        <v>895</v>
      </c>
      <c r="D5" s="53">
        <v>28</v>
      </c>
      <c r="E5" s="8">
        <f>SUM(D5/C5)</f>
        <v>3.128491620111732E-2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0" t="s" vm="2">
        <v>4</v>
      </c>
      <c r="C6" s="55">
        <v>18386</v>
      </c>
      <c r="D6" s="54">
        <v>665</v>
      </c>
      <c r="E6" s="11">
        <f t="shared" ref="E6:E12" si="0">SUM(D6/C6)</f>
        <v>3.6168824105297509E-2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0" t="s" vm="3">
        <v>5</v>
      </c>
      <c r="C7" s="55">
        <v>11697</v>
      </c>
      <c r="D7" s="54">
        <v>291</v>
      </c>
      <c r="E7" s="11">
        <f t="shared" si="0"/>
        <v>2.4878173890741217E-2</v>
      </c>
      <c r="F7" s="12"/>
      <c r="G7" s="1"/>
      <c r="H7" s="1"/>
      <c r="I7" s="15"/>
      <c r="J7" s="59"/>
      <c r="K7" s="60"/>
      <c r="L7" s="61"/>
      <c r="M7" s="1"/>
      <c r="N7" s="1"/>
      <c r="O7" s="1"/>
      <c r="P7" s="1"/>
      <c r="Q7" s="1"/>
      <c r="R7" s="1"/>
      <c r="S7" s="1"/>
    </row>
    <row r="8" spans="1:22" ht="15">
      <c r="A8" s="1"/>
      <c r="B8" s="10" t="s" vm="4">
        <v>6</v>
      </c>
      <c r="C8" s="55">
        <v>4222</v>
      </c>
      <c r="D8" s="54">
        <v>109</v>
      </c>
      <c r="E8" s="11">
        <f t="shared" si="0"/>
        <v>2.581714827096163E-2</v>
      </c>
      <c r="F8" s="12"/>
      <c r="G8" s="1"/>
      <c r="H8" s="1"/>
      <c r="I8" s="15"/>
      <c r="J8" s="59"/>
      <c r="K8" s="60"/>
      <c r="L8" s="62"/>
      <c r="M8" s="1"/>
      <c r="N8" s="1"/>
      <c r="O8" s="1"/>
      <c r="P8" s="1"/>
      <c r="Q8" s="1"/>
      <c r="R8" s="1"/>
      <c r="S8" s="1"/>
    </row>
    <row r="9" spans="1:22" ht="15">
      <c r="A9" s="1"/>
      <c r="B9" s="10" t="s" vm="5">
        <v>7</v>
      </c>
      <c r="C9" s="55">
        <v>30086</v>
      </c>
      <c r="D9" s="54">
        <v>707</v>
      </c>
      <c r="E9" s="11">
        <f t="shared" si="0"/>
        <v>2.3499302000930665E-2</v>
      </c>
      <c r="F9" s="12"/>
      <c r="G9" s="1"/>
      <c r="H9" s="1"/>
      <c r="I9" s="15"/>
      <c r="J9" s="59"/>
      <c r="K9" s="60"/>
      <c r="L9" s="6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16">
        <v>11551</v>
      </c>
      <c r="D10" s="56">
        <v>960</v>
      </c>
      <c r="E10" s="8">
        <f t="shared" si="0"/>
        <v>8.3109687472946059E-2</v>
      </c>
      <c r="F10" s="12"/>
      <c r="G10" s="1"/>
      <c r="H10" s="1"/>
      <c r="I10" s="15"/>
      <c r="J10" s="59"/>
      <c r="K10" s="60"/>
      <c r="L10" s="61"/>
      <c r="M10" s="18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16">
        <v>2383</v>
      </c>
      <c r="D11" s="56">
        <v>133</v>
      </c>
      <c r="E11" s="8">
        <f t="shared" si="0"/>
        <v>5.581200167855644E-2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16">
        <v>1702</v>
      </c>
      <c r="D12" s="56">
        <v>77</v>
      </c>
      <c r="E12" s="8">
        <f t="shared" si="0"/>
        <v>4.5240893066980023E-2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1"/>
      <c r="D13" s="14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19" t="s">
        <v>11</v>
      </c>
      <c r="C14" s="63">
        <f>SUM(C6:C9)</f>
        <v>64391</v>
      </c>
      <c r="D14" s="64">
        <f>SUM(D6:D9)</f>
        <v>1772</v>
      </c>
      <c r="E14" s="65">
        <f>SUM(D14/C14)</f>
        <v>2.7519373825534623E-2</v>
      </c>
      <c r="F14" s="12"/>
      <c r="G14" s="1"/>
      <c r="H14" s="1"/>
      <c r="I14" s="21"/>
      <c r="J14" s="22"/>
      <c r="K14" s="18"/>
      <c r="L14" s="21"/>
      <c r="M14" s="22"/>
      <c r="N14" s="18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19" t="s">
        <v>12</v>
      </c>
      <c r="C15" s="20">
        <f>SUM(C5:C12)</f>
        <v>80922</v>
      </c>
      <c r="D15" s="20">
        <f>SUM(D5:D12)</f>
        <v>2970</v>
      </c>
      <c r="E15" s="66">
        <f>SUM(D15/C15)</f>
        <v>3.6702009342329651E-2</v>
      </c>
      <c r="F15" s="12"/>
      <c r="G15" s="1"/>
      <c r="H15" s="1"/>
      <c r="I15" s="21"/>
      <c r="J15" s="22"/>
      <c r="K15" s="18"/>
      <c r="L15" s="21"/>
      <c r="M15" s="22"/>
      <c r="N15" s="18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95" t="s">
        <v>38</v>
      </c>
      <c r="C16" s="96"/>
      <c r="D16" s="96"/>
      <c r="E16" s="97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3"/>
      <c r="C17" s="23"/>
      <c r="D17" s="23"/>
      <c r="E17" s="23"/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87" t="s">
        <v>39</v>
      </c>
      <c r="C18" s="88"/>
      <c r="D18" s="88"/>
      <c r="E18" s="88"/>
      <c r="F18" s="88"/>
      <c r="G18" s="88"/>
      <c r="H18" s="89"/>
      <c r="I18" s="1"/>
      <c r="J18" s="1"/>
      <c r="K18" s="1"/>
      <c r="L18" s="1"/>
      <c r="M18" s="1"/>
      <c r="N18" s="1"/>
    </row>
    <row r="19" spans="1:22" ht="15">
      <c r="A19" s="1"/>
      <c r="B19" s="24"/>
      <c r="C19" s="80" t="s">
        <v>13</v>
      </c>
      <c r="D19" s="80"/>
      <c r="E19" s="98"/>
      <c r="F19" s="80" t="s">
        <v>14</v>
      </c>
      <c r="G19" s="80"/>
      <c r="H19" s="81"/>
      <c r="I19" s="1"/>
      <c r="J19" s="1"/>
      <c r="K19" s="1"/>
    </row>
    <row r="20" spans="1:22" ht="34" customHeight="1">
      <c r="A20" s="25"/>
      <c r="B20" s="67"/>
      <c r="C20" s="5" t="s">
        <v>0</v>
      </c>
      <c r="D20" s="5" t="s">
        <v>1</v>
      </c>
      <c r="E20" s="57" t="s">
        <v>2</v>
      </c>
      <c r="F20" s="5" t="s">
        <v>0</v>
      </c>
      <c r="G20" s="5" t="s">
        <v>1</v>
      </c>
      <c r="H20" s="26" t="s">
        <v>2</v>
      </c>
      <c r="I20" s="25"/>
      <c r="J20" s="25"/>
      <c r="K20" s="25"/>
    </row>
    <row r="21" spans="1:22" ht="15">
      <c r="A21" s="1"/>
      <c r="B21" s="4" t="s" vm="1">
        <v>3</v>
      </c>
      <c r="C21" s="7">
        <v>169</v>
      </c>
      <c r="D21" s="7">
        <v>8</v>
      </c>
      <c r="E21" s="8">
        <f>SUM(D21/C21)</f>
        <v>4.7337278106508875E-2</v>
      </c>
      <c r="F21" s="7">
        <v>726</v>
      </c>
      <c r="G21" s="7">
        <v>20</v>
      </c>
      <c r="H21" s="8">
        <f>SUM(G21/F21)</f>
        <v>2.7548209366391185E-2</v>
      </c>
      <c r="I21" s="1"/>
      <c r="J21" s="1"/>
      <c r="K21" s="1"/>
    </row>
    <row r="22" spans="1:22" ht="15">
      <c r="A22" s="1"/>
      <c r="B22" s="10" t="s" vm="2">
        <v>4</v>
      </c>
      <c r="C22" s="27">
        <v>3752</v>
      </c>
      <c r="D22" s="28">
        <v>184</v>
      </c>
      <c r="E22" s="11">
        <f t="shared" ref="E22:E28" si="1">SUM(D22/C22)</f>
        <v>4.9040511727078892E-2</v>
      </c>
      <c r="F22" s="27">
        <v>14634</v>
      </c>
      <c r="G22" s="28">
        <v>481</v>
      </c>
      <c r="H22" s="11">
        <f t="shared" ref="H22:H28" si="2">SUM(G22/F22)</f>
        <v>3.2868662019953532E-2</v>
      </c>
      <c r="I22" s="1"/>
      <c r="J22" s="1"/>
      <c r="K22" s="1"/>
    </row>
    <row r="23" spans="1:22" ht="15">
      <c r="A23" s="1"/>
      <c r="B23" s="10" t="s" vm="3">
        <v>5</v>
      </c>
      <c r="C23" s="27">
        <v>1777</v>
      </c>
      <c r="D23" s="28">
        <v>33</v>
      </c>
      <c r="E23" s="11">
        <f t="shared" si="1"/>
        <v>1.8570624648283626E-2</v>
      </c>
      <c r="F23" s="27">
        <v>9899</v>
      </c>
      <c r="G23" s="28">
        <v>258</v>
      </c>
      <c r="H23" s="11">
        <f t="shared" si="2"/>
        <v>2.6063238710980909E-2</v>
      </c>
      <c r="I23" s="1"/>
      <c r="J23" s="1"/>
      <c r="K23" s="1"/>
    </row>
    <row r="24" spans="1:22" ht="15">
      <c r="A24" s="1"/>
      <c r="B24" s="10" t="s" vm="4">
        <v>6</v>
      </c>
      <c r="C24" s="27">
        <v>1007</v>
      </c>
      <c r="D24" s="28">
        <v>24</v>
      </c>
      <c r="E24" s="11">
        <f t="shared" si="1"/>
        <v>2.3833167825223437E-2</v>
      </c>
      <c r="F24" s="27">
        <v>3215</v>
      </c>
      <c r="G24" s="28">
        <v>85</v>
      </c>
      <c r="H24" s="11">
        <f t="shared" si="2"/>
        <v>2.6438569206842923E-2</v>
      </c>
      <c r="I24" s="1"/>
      <c r="J24" s="1"/>
      <c r="K24" s="1"/>
    </row>
    <row r="25" spans="1:22" ht="15">
      <c r="A25" s="1"/>
      <c r="B25" s="10" t="s" vm="5">
        <v>7</v>
      </c>
      <c r="C25" s="27">
        <v>7889</v>
      </c>
      <c r="D25" s="28">
        <v>224</v>
      </c>
      <c r="E25" s="11">
        <f t="shared" si="1"/>
        <v>2.8393966282165041E-2</v>
      </c>
      <c r="F25" s="27">
        <v>22194</v>
      </c>
      <c r="G25" s="28">
        <v>483</v>
      </c>
      <c r="H25" s="11">
        <f t="shared" si="2"/>
        <v>2.176263855095972E-2</v>
      </c>
      <c r="I25" s="29"/>
      <c r="J25" s="30"/>
      <c r="K25" s="31"/>
      <c r="L25" s="1"/>
      <c r="M25" s="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42">
        <v>5485</v>
      </c>
      <c r="D26" s="7">
        <v>490</v>
      </c>
      <c r="E26" s="8">
        <f t="shared" si="1"/>
        <v>8.9334548769371011E-2</v>
      </c>
      <c r="F26" s="42">
        <v>6066</v>
      </c>
      <c r="G26" s="7">
        <v>470</v>
      </c>
      <c r="H26" s="8">
        <f t="shared" si="2"/>
        <v>7.7481041872733261E-2</v>
      </c>
      <c r="I26" s="29"/>
      <c r="J26" s="30"/>
      <c r="K26" s="5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7">
        <v>919</v>
      </c>
      <c r="D27" s="7">
        <v>70</v>
      </c>
      <c r="E27" s="8">
        <f t="shared" si="1"/>
        <v>7.6169749727965183E-2</v>
      </c>
      <c r="F27" s="42">
        <v>1464</v>
      </c>
      <c r="G27" s="7">
        <v>63</v>
      </c>
      <c r="H27" s="8">
        <f t="shared" si="2"/>
        <v>4.3032786885245901E-2</v>
      </c>
      <c r="I27" s="29"/>
      <c r="J27" s="30"/>
      <c r="K27" s="5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7">
        <v>749</v>
      </c>
      <c r="D28" s="7">
        <v>37</v>
      </c>
      <c r="E28" s="8">
        <f t="shared" si="1"/>
        <v>4.9399198931909215E-2</v>
      </c>
      <c r="F28" s="7">
        <v>953</v>
      </c>
      <c r="G28" s="7">
        <v>40</v>
      </c>
      <c r="H28" s="8">
        <f t="shared" si="2"/>
        <v>4.197271773347324E-2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19" t="s">
        <v>11</v>
      </c>
      <c r="C29" s="63">
        <f>SUM(C22:C25)</f>
        <v>14425</v>
      </c>
      <c r="D29" s="64">
        <f>SUM(D22:D25)</f>
        <v>465</v>
      </c>
      <c r="E29" s="65">
        <f>SUM(D29/C29)</f>
        <v>3.2235701906412478E-2</v>
      </c>
      <c r="F29" s="63">
        <f>SUM(F22:F25)</f>
        <v>49942</v>
      </c>
      <c r="G29" s="64">
        <f>SUM(G22:G25)</f>
        <v>1307</v>
      </c>
      <c r="H29" s="41">
        <f>SUM(G29/F29)</f>
        <v>2.6170357614833207E-2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19" t="s">
        <v>12</v>
      </c>
      <c r="C30" s="20">
        <f>SUM(C21:C28)</f>
        <v>21747</v>
      </c>
      <c r="D30" s="20">
        <f>SUM(D21:D28)</f>
        <v>1070</v>
      </c>
      <c r="E30" s="66">
        <f>SUM(D30/C30)</f>
        <v>4.9202188807651627E-2</v>
      </c>
      <c r="F30" s="20">
        <f>SUM(F21:F28)</f>
        <v>59151</v>
      </c>
      <c r="G30" s="20">
        <f>SUM(G21:G28)</f>
        <v>1900</v>
      </c>
      <c r="H30" s="66">
        <f>SUM(G30/F30)</f>
        <v>3.2121181383239508E-2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91" t="s">
        <v>38</v>
      </c>
      <c r="C31" s="92"/>
      <c r="D31" s="92"/>
      <c r="E31" s="92"/>
      <c r="F31" s="92"/>
      <c r="G31" s="92"/>
      <c r="H31" s="9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3" ht="15.5" thickBot="1">
      <c r="A33" s="1"/>
      <c r="B33" s="87" t="s">
        <v>40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1"/>
      <c r="S33" s="1"/>
      <c r="T33" s="68"/>
      <c r="U33" s="60"/>
      <c r="V33" s="62"/>
    </row>
    <row r="34" spans="1:23" ht="18.649999999999999" customHeight="1">
      <c r="A34" s="1"/>
      <c r="B34" s="24"/>
      <c r="C34" s="79" t="s">
        <v>15</v>
      </c>
      <c r="D34" s="80"/>
      <c r="E34" s="81"/>
      <c r="F34" s="79" t="s">
        <v>16</v>
      </c>
      <c r="G34" s="80"/>
      <c r="H34" s="81"/>
      <c r="I34" s="79" t="s">
        <v>17</v>
      </c>
      <c r="J34" s="80"/>
      <c r="K34" s="81"/>
      <c r="L34" s="79" t="s">
        <v>18</v>
      </c>
      <c r="M34" s="80"/>
      <c r="N34" s="81"/>
      <c r="O34" s="79" t="s">
        <v>19</v>
      </c>
      <c r="P34" s="80"/>
      <c r="Q34" s="81"/>
      <c r="R34" s="1"/>
      <c r="S34" s="1"/>
      <c r="T34" s="59"/>
      <c r="U34" s="60"/>
      <c r="V34" s="61"/>
      <c r="W34" s="62"/>
    </row>
    <row r="35" spans="1:23" ht="30.65" customHeight="1">
      <c r="A35" s="1"/>
      <c r="B35" s="4"/>
      <c r="C35" s="32" t="s">
        <v>0</v>
      </c>
      <c r="D35" s="5" t="s">
        <v>1</v>
      </c>
      <c r="E35" s="26" t="s">
        <v>2</v>
      </c>
      <c r="F35" s="32" t="s">
        <v>0</v>
      </c>
      <c r="G35" s="5" t="s">
        <v>1</v>
      </c>
      <c r="H35" s="26" t="s">
        <v>2</v>
      </c>
      <c r="I35" s="32" t="s">
        <v>0</v>
      </c>
      <c r="J35" s="5" t="s">
        <v>1</v>
      </c>
      <c r="K35" s="26" t="s">
        <v>2</v>
      </c>
      <c r="L35" s="32" t="s">
        <v>0</v>
      </c>
      <c r="M35" s="5" t="s">
        <v>1</v>
      </c>
      <c r="N35" s="26" t="s">
        <v>2</v>
      </c>
      <c r="O35" s="32" t="s">
        <v>0</v>
      </c>
      <c r="P35" s="5" t="s">
        <v>1</v>
      </c>
      <c r="Q35" s="26" t="s">
        <v>2</v>
      </c>
      <c r="R35" s="1"/>
      <c r="S35" s="1"/>
      <c r="T35" s="59"/>
      <c r="U35" s="60"/>
      <c r="V35" s="69"/>
      <c r="W35" s="61"/>
    </row>
    <row r="36" spans="1:23" ht="15">
      <c r="A36" s="1"/>
      <c r="B36" s="4" t="s" vm="1">
        <v>3</v>
      </c>
      <c r="C36" s="58">
        <v>388</v>
      </c>
      <c r="D36" s="53">
        <v>11</v>
      </c>
      <c r="E36" s="8">
        <f>SUM(D36/C36)</f>
        <v>2.8350515463917526E-2</v>
      </c>
      <c r="F36" s="58">
        <v>60</v>
      </c>
      <c r="G36" s="53">
        <v>1</v>
      </c>
      <c r="H36" s="8">
        <f>SUM(G36/F36)</f>
        <v>1.6666666666666666E-2</v>
      </c>
      <c r="I36" s="58">
        <v>115</v>
      </c>
      <c r="J36" s="53">
        <v>3</v>
      </c>
      <c r="K36" s="8">
        <f>SUM(J36/I36)</f>
        <v>2.6086956521739129E-2</v>
      </c>
      <c r="L36" s="58">
        <v>228</v>
      </c>
      <c r="M36" s="53">
        <v>10</v>
      </c>
      <c r="N36" s="8">
        <f>SUM(M36/L36)</f>
        <v>4.3859649122807015E-2</v>
      </c>
      <c r="O36" s="58">
        <v>73</v>
      </c>
      <c r="P36" s="53">
        <v>3</v>
      </c>
      <c r="Q36" s="8">
        <f>SUM(P36/O36)</f>
        <v>4.1095890410958902E-2</v>
      </c>
      <c r="R36" s="1"/>
      <c r="S36" s="1"/>
      <c r="T36" s="59"/>
      <c r="U36" s="60"/>
      <c r="V36" s="61"/>
      <c r="W36" s="69"/>
    </row>
    <row r="37" spans="1:23" ht="15">
      <c r="A37" s="1"/>
      <c r="B37" s="10" t="s" vm="2">
        <v>4</v>
      </c>
      <c r="C37" s="70">
        <v>6420</v>
      </c>
      <c r="D37" s="71">
        <v>292</v>
      </c>
      <c r="E37" s="11">
        <f t="shared" ref="E37:E43" si="3">SUM(D37/C37)</f>
        <v>4.5482866043613707E-2</v>
      </c>
      <c r="F37" s="70">
        <v>1825</v>
      </c>
      <c r="G37" s="71">
        <v>53</v>
      </c>
      <c r="H37" s="11">
        <f t="shared" ref="H37:H43" si="4">SUM(G37/F37)</f>
        <v>2.904109589041096E-2</v>
      </c>
      <c r="I37" s="70">
        <v>4185</v>
      </c>
      <c r="J37" s="71">
        <v>130</v>
      </c>
      <c r="K37" s="11">
        <f t="shared" ref="K37:K43" si="5">SUM(J37/I37)</f>
        <v>3.106332138590203E-2</v>
      </c>
      <c r="L37" s="70">
        <v>5152</v>
      </c>
      <c r="M37" s="71">
        <v>165</v>
      </c>
      <c r="N37" s="11">
        <f t="shared" ref="N37:N43" si="6">SUM(M37/L37)</f>
        <v>3.2026397515527952E-2</v>
      </c>
      <c r="O37" s="70">
        <v>676</v>
      </c>
      <c r="P37" s="71">
        <v>25</v>
      </c>
      <c r="Q37" s="11">
        <f t="shared" ref="Q37:Q43" si="7">SUM(P37/O37)</f>
        <v>3.6982248520710061E-2</v>
      </c>
      <c r="R37" s="1"/>
      <c r="S37" s="1"/>
      <c r="T37" s="59"/>
      <c r="U37" s="60"/>
      <c r="V37" s="69"/>
      <c r="W37" s="61"/>
    </row>
    <row r="38" spans="1:23" ht="15">
      <c r="A38" s="1"/>
      <c r="B38" s="10" t="s" vm="3">
        <v>5</v>
      </c>
      <c r="C38" s="70">
        <v>3523</v>
      </c>
      <c r="D38" s="71">
        <v>98</v>
      </c>
      <c r="E38" s="11">
        <f t="shared" si="3"/>
        <v>2.7817201248935566E-2</v>
      </c>
      <c r="F38" s="70">
        <v>1402</v>
      </c>
      <c r="G38" s="71">
        <v>32</v>
      </c>
      <c r="H38" s="11">
        <f t="shared" si="4"/>
        <v>2.2824536376604851E-2</v>
      </c>
      <c r="I38" s="70">
        <v>3044</v>
      </c>
      <c r="J38" s="71">
        <v>76</v>
      </c>
      <c r="K38" s="11">
        <f t="shared" si="5"/>
        <v>2.4967148488830485E-2</v>
      </c>
      <c r="L38" s="70">
        <v>3172</v>
      </c>
      <c r="M38" s="71">
        <v>67</v>
      </c>
      <c r="N38" s="11">
        <f t="shared" si="6"/>
        <v>2.112232030264817E-2</v>
      </c>
      <c r="O38" s="70">
        <v>472</v>
      </c>
      <c r="P38" s="71">
        <v>18</v>
      </c>
      <c r="Q38" s="11">
        <f t="shared" si="7"/>
        <v>3.8135593220338986E-2</v>
      </c>
      <c r="R38" s="1"/>
      <c r="S38" s="1"/>
      <c r="T38" s="1"/>
      <c r="U38" s="1"/>
      <c r="V38" s="1"/>
    </row>
    <row r="39" spans="1:23" ht="15">
      <c r="A39" s="1"/>
      <c r="B39" s="10" t="s" vm="4">
        <v>6</v>
      </c>
      <c r="C39" s="70">
        <v>2642</v>
      </c>
      <c r="D39" s="71">
        <v>56</v>
      </c>
      <c r="E39" s="11">
        <f t="shared" si="3"/>
        <v>2.1196063588190765E-2</v>
      </c>
      <c r="F39" s="70">
        <v>614</v>
      </c>
      <c r="G39" s="71">
        <v>16</v>
      </c>
      <c r="H39" s="11">
        <f t="shared" si="4"/>
        <v>2.6058631921824105E-2</v>
      </c>
      <c r="I39" s="70">
        <v>248</v>
      </c>
      <c r="J39" s="71">
        <v>11</v>
      </c>
      <c r="K39" s="11">
        <f t="shared" si="5"/>
        <v>4.4354838709677422E-2</v>
      </c>
      <c r="L39" s="70">
        <v>372</v>
      </c>
      <c r="M39" s="71">
        <v>10</v>
      </c>
      <c r="N39" s="11">
        <f t="shared" si="6"/>
        <v>2.6881720430107527E-2</v>
      </c>
      <c r="O39" s="70">
        <v>316</v>
      </c>
      <c r="P39" s="71">
        <v>16</v>
      </c>
      <c r="Q39" s="11">
        <f t="shared" si="7"/>
        <v>5.0632911392405063E-2</v>
      </c>
      <c r="R39" s="1"/>
      <c r="S39" s="1"/>
      <c r="T39" s="1"/>
      <c r="U39" s="1"/>
      <c r="V39" s="1"/>
    </row>
    <row r="40" spans="1:23" ht="15">
      <c r="A40" s="1"/>
      <c r="B40" s="10" t="s" vm="5">
        <v>7</v>
      </c>
      <c r="C40" s="70">
        <v>16355</v>
      </c>
      <c r="D40" s="71">
        <v>361</v>
      </c>
      <c r="E40" s="11">
        <f t="shared" si="3"/>
        <v>2.207276062366249E-2</v>
      </c>
      <c r="F40" s="70">
        <v>2163</v>
      </c>
      <c r="G40" s="71">
        <v>39</v>
      </c>
      <c r="H40" s="11">
        <f t="shared" si="4"/>
        <v>1.8030513176144243E-2</v>
      </c>
      <c r="I40" s="70">
        <v>3043</v>
      </c>
      <c r="J40" s="71">
        <v>99</v>
      </c>
      <c r="K40" s="11">
        <f t="shared" si="5"/>
        <v>3.2533683864607296E-2</v>
      </c>
      <c r="L40" s="70">
        <v>4652</v>
      </c>
      <c r="M40" s="71">
        <v>112</v>
      </c>
      <c r="N40" s="11">
        <f t="shared" si="6"/>
        <v>2.407566638005159E-2</v>
      </c>
      <c r="O40" s="70">
        <v>3578</v>
      </c>
      <c r="P40" s="71">
        <v>96</v>
      </c>
      <c r="Q40" s="11">
        <f t="shared" si="7"/>
        <v>2.6830631637786474E-2</v>
      </c>
      <c r="R40" s="1"/>
      <c r="S40" s="1"/>
      <c r="T40" s="1"/>
      <c r="U40" s="1"/>
      <c r="V40" s="1"/>
    </row>
    <row r="41" spans="1:23" ht="15">
      <c r="A41" s="1"/>
      <c r="B41" s="4" t="s" vm="6">
        <v>8</v>
      </c>
      <c r="C41" s="58">
        <v>6175</v>
      </c>
      <c r="D41" s="53">
        <v>518</v>
      </c>
      <c r="E41" s="8">
        <f t="shared" si="3"/>
        <v>8.3886639676113359E-2</v>
      </c>
      <c r="F41" s="58">
        <v>746</v>
      </c>
      <c r="G41" s="53">
        <v>41</v>
      </c>
      <c r="H41" s="8">
        <f t="shared" si="4"/>
        <v>5.4959785522788206E-2</v>
      </c>
      <c r="I41" s="58">
        <v>1359</v>
      </c>
      <c r="J41" s="53">
        <v>111</v>
      </c>
      <c r="K41" s="8">
        <f t="shared" si="5"/>
        <v>8.1677704194260486E-2</v>
      </c>
      <c r="L41" s="58">
        <v>2187</v>
      </c>
      <c r="M41" s="53">
        <v>192</v>
      </c>
      <c r="N41" s="8">
        <f t="shared" si="6"/>
        <v>8.77914951989026E-2</v>
      </c>
      <c r="O41" s="58">
        <v>968</v>
      </c>
      <c r="P41" s="53">
        <v>98</v>
      </c>
      <c r="Q41" s="8">
        <f t="shared" si="7"/>
        <v>0.1012396694214876</v>
      </c>
      <c r="R41" s="1"/>
      <c r="S41" s="1"/>
      <c r="T41" s="1"/>
      <c r="U41" s="1"/>
      <c r="V41" s="1"/>
    </row>
    <row r="42" spans="1:23" ht="15">
      <c r="A42" s="1"/>
      <c r="B42" s="4" t="s" vm="7">
        <v>9</v>
      </c>
      <c r="C42" s="58">
        <v>1567</v>
      </c>
      <c r="D42" s="53">
        <v>81</v>
      </c>
      <c r="E42" s="8">
        <f t="shared" si="3"/>
        <v>5.1691129546904913E-2</v>
      </c>
      <c r="F42" s="58">
        <v>140</v>
      </c>
      <c r="G42" s="53">
        <v>7</v>
      </c>
      <c r="H42" s="8">
        <f t="shared" si="4"/>
        <v>0.05</v>
      </c>
      <c r="I42" s="58">
        <v>160</v>
      </c>
      <c r="J42" s="53">
        <v>9</v>
      </c>
      <c r="K42" s="8">
        <f t="shared" si="5"/>
        <v>5.6250000000000001E-2</v>
      </c>
      <c r="L42" s="58">
        <v>309</v>
      </c>
      <c r="M42" s="53">
        <v>18</v>
      </c>
      <c r="N42" s="8">
        <f t="shared" si="6"/>
        <v>5.8252427184466021E-2</v>
      </c>
      <c r="O42" s="58">
        <v>189</v>
      </c>
      <c r="P42" s="53">
        <v>18</v>
      </c>
      <c r="Q42" s="8">
        <f t="shared" si="7"/>
        <v>9.5238095238095233E-2</v>
      </c>
      <c r="R42" s="1"/>
      <c r="S42" s="1"/>
      <c r="T42" s="1"/>
      <c r="U42" s="1"/>
      <c r="V42" s="1"/>
    </row>
    <row r="43" spans="1:23" ht="15">
      <c r="A43" s="1"/>
      <c r="B43" s="4" t="s" vm="8">
        <v>10</v>
      </c>
      <c r="C43" s="58">
        <v>1101</v>
      </c>
      <c r="D43" s="53">
        <v>48</v>
      </c>
      <c r="E43" s="8">
        <f t="shared" si="3"/>
        <v>4.3596730245231606E-2</v>
      </c>
      <c r="F43" s="58">
        <v>62</v>
      </c>
      <c r="G43" s="53">
        <v>2</v>
      </c>
      <c r="H43" s="8">
        <f t="shared" si="4"/>
        <v>3.2258064516129031E-2</v>
      </c>
      <c r="I43" s="58">
        <v>108</v>
      </c>
      <c r="J43" s="53">
        <v>1</v>
      </c>
      <c r="K43" s="8">
        <f t="shared" si="5"/>
        <v>9.2592592592592587E-3</v>
      </c>
      <c r="L43" s="58">
        <v>225</v>
      </c>
      <c r="M43" s="53">
        <v>20</v>
      </c>
      <c r="N43" s="8">
        <f t="shared" si="6"/>
        <v>8.8888888888888892E-2</v>
      </c>
      <c r="O43" s="58">
        <v>89</v>
      </c>
      <c r="P43" s="53">
        <v>6</v>
      </c>
      <c r="Q43" s="8">
        <f t="shared" si="7"/>
        <v>6.741573033707865E-2</v>
      </c>
      <c r="R43" s="1"/>
      <c r="S43" s="1"/>
      <c r="T43" s="1"/>
      <c r="U43" s="1"/>
      <c r="V43" s="1"/>
    </row>
    <row r="44" spans="1:23" ht="15.5" thickBot="1">
      <c r="A44" s="1"/>
      <c r="B44" s="19" t="s">
        <v>11</v>
      </c>
      <c r="C44" s="72">
        <f>SUM(C37:C40)</f>
        <v>28940</v>
      </c>
      <c r="D44" s="64">
        <f>SUM(D37:D40)</f>
        <v>807</v>
      </c>
      <c r="E44" s="41">
        <f>SUM(D44/C44)</f>
        <v>2.78852798894264E-2</v>
      </c>
      <c r="F44" s="72">
        <f>SUM(F37:F40)</f>
        <v>6004</v>
      </c>
      <c r="G44" s="64">
        <f>SUM(G37:G40)</f>
        <v>140</v>
      </c>
      <c r="H44" s="41">
        <f>SUM(G44/F44)</f>
        <v>2.3317788141239172E-2</v>
      </c>
      <c r="I44" s="72">
        <f>SUM(I37:I40)</f>
        <v>10520</v>
      </c>
      <c r="J44" s="64">
        <f>SUM(J37:J40)</f>
        <v>316</v>
      </c>
      <c r="K44" s="41">
        <f>SUM(J44/I44)</f>
        <v>3.0038022813688212E-2</v>
      </c>
      <c r="L44" s="72">
        <f>SUM(L37:L40)</f>
        <v>13348</v>
      </c>
      <c r="M44" s="64">
        <f>SUM(M37:M40)</f>
        <v>354</v>
      </c>
      <c r="N44" s="41">
        <f>SUM(M44/L44)</f>
        <v>2.6520827090200778E-2</v>
      </c>
      <c r="O44" s="72">
        <f>SUM(O37:O40)</f>
        <v>5042</v>
      </c>
      <c r="P44" s="64">
        <f>SUM(P37:P40)</f>
        <v>155</v>
      </c>
      <c r="Q44" s="41">
        <f>SUM(P44/O44)</f>
        <v>3.0741769139230463E-2</v>
      </c>
      <c r="R44" s="1"/>
      <c r="S44" s="1"/>
      <c r="T44" s="1"/>
      <c r="U44" s="1"/>
      <c r="V44" s="1"/>
    </row>
    <row r="45" spans="1:23" ht="15.5" thickBot="1">
      <c r="A45" s="1"/>
      <c r="B45" s="19" t="s">
        <v>12</v>
      </c>
      <c r="C45" s="20">
        <f>SUM(C36:C43)</f>
        <v>38171</v>
      </c>
      <c r="D45" s="20">
        <f>SUM(D36:D43)</f>
        <v>1465</v>
      </c>
      <c r="E45" s="66">
        <f>SUM(D45/C45)</f>
        <v>3.8379921930261192E-2</v>
      </c>
      <c r="F45" s="20">
        <f>SUM(F36:F43)</f>
        <v>7012</v>
      </c>
      <c r="G45" s="20">
        <f>SUM(G36:G43)</f>
        <v>191</v>
      </c>
      <c r="H45" s="66">
        <f>SUM(G45/F45)</f>
        <v>2.7239018824871647E-2</v>
      </c>
      <c r="I45" s="20">
        <f>SUM(I36:I43)</f>
        <v>12262</v>
      </c>
      <c r="J45" s="20">
        <f>SUM(J36:J43)</f>
        <v>440</v>
      </c>
      <c r="K45" s="66">
        <f>SUM(J45/I45)</f>
        <v>3.5883216441037348E-2</v>
      </c>
      <c r="L45" s="20">
        <f>SUM(L36:L43)</f>
        <v>16297</v>
      </c>
      <c r="M45" s="20">
        <f>SUM(M36:M43)</f>
        <v>594</v>
      </c>
      <c r="N45" s="66">
        <f>SUM(M45/L45)</f>
        <v>3.6448426090691537E-2</v>
      </c>
      <c r="O45" s="20">
        <f>SUM(O36:O43)</f>
        <v>6361</v>
      </c>
      <c r="P45" s="20">
        <f>SUM(P36:P43)</f>
        <v>280</v>
      </c>
      <c r="Q45" s="66">
        <f>SUM(P45/O45)</f>
        <v>4.4018236126395223E-2</v>
      </c>
      <c r="R45" s="1"/>
      <c r="S45" s="1"/>
      <c r="T45" s="1"/>
      <c r="U45" s="1"/>
      <c r="V45" s="1"/>
    </row>
    <row r="46" spans="1:23" ht="15.5" thickBot="1">
      <c r="A46" s="1"/>
      <c r="B46" s="84" t="s">
        <v>41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1"/>
      <c r="S46" s="1"/>
      <c r="T46" s="1"/>
      <c r="U46" s="1"/>
      <c r="V46" s="1"/>
    </row>
    <row r="47" spans="1:23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3" ht="15.5" thickBot="1">
      <c r="A48" s="1"/>
      <c r="B48" s="87" t="s">
        <v>42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1"/>
      <c r="V48" s="1"/>
    </row>
    <row r="49" spans="1:32" ht="15">
      <c r="A49" s="1"/>
      <c r="B49" s="24"/>
      <c r="C49" s="79" t="s">
        <v>20</v>
      </c>
      <c r="D49" s="80"/>
      <c r="E49" s="81"/>
      <c r="F49" s="79" t="s">
        <v>21</v>
      </c>
      <c r="G49" s="80"/>
      <c r="H49" s="81"/>
      <c r="I49" s="80" t="s">
        <v>22</v>
      </c>
      <c r="J49" s="80"/>
      <c r="K49" s="80"/>
      <c r="L49" s="79" t="s">
        <v>23</v>
      </c>
      <c r="M49" s="80"/>
      <c r="N49" s="81"/>
      <c r="O49" s="79" t="s">
        <v>24</v>
      </c>
      <c r="P49" s="80"/>
      <c r="Q49" s="81"/>
      <c r="R49" s="79" t="s">
        <v>25</v>
      </c>
      <c r="S49" s="80"/>
      <c r="T49" s="81"/>
      <c r="U49" s="1"/>
      <c r="V49" s="1"/>
    </row>
    <row r="50" spans="1:32" ht="32" customHeight="1">
      <c r="A50" s="1"/>
      <c r="B50" s="4"/>
      <c r="C50" s="32" t="s">
        <v>0</v>
      </c>
      <c r="D50" s="5" t="s">
        <v>1</v>
      </c>
      <c r="E50" s="26" t="s">
        <v>2</v>
      </c>
      <c r="F50" s="32" t="s">
        <v>0</v>
      </c>
      <c r="G50" s="5" t="s">
        <v>1</v>
      </c>
      <c r="H50" s="26" t="s">
        <v>2</v>
      </c>
      <c r="I50" s="5" t="s">
        <v>0</v>
      </c>
      <c r="J50" s="5" t="s">
        <v>1</v>
      </c>
      <c r="K50" s="5" t="s">
        <v>2</v>
      </c>
      <c r="L50" s="32" t="s">
        <v>0</v>
      </c>
      <c r="M50" s="5" t="s">
        <v>1</v>
      </c>
      <c r="N50" s="26" t="s">
        <v>2</v>
      </c>
      <c r="O50" s="32" t="s">
        <v>0</v>
      </c>
      <c r="P50" s="5" t="s">
        <v>1</v>
      </c>
      <c r="Q50" s="26" t="s">
        <v>2</v>
      </c>
      <c r="R50" s="32" t="s">
        <v>0</v>
      </c>
      <c r="S50" s="5" t="s">
        <v>1</v>
      </c>
      <c r="T50" s="26" t="s">
        <v>2</v>
      </c>
      <c r="U50" s="1"/>
      <c r="V50" s="1"/>
    </row>
    <row r="51" spans="1:32" ht="15">
      <c r="A51" s="1"/>
      <c r="B51" s="4" t="s" vm="1">
        <v>3</v>
      </c>
      <c r="C51" s="33">
        <v>7</v>
      </c>
      <c r="D51" s="7">
        <v>0</v>
      </c>
      <c r="E51" s="8">
        <f>SUM(D51/C51)</f>
        <v>0</v>
      </c>
      <c r="F51" s="34">
        <v>15</v>
      </c>
      <c r="G51" s="1">
        <v>3</v>
      </c>
      <c r="H51" s="8">
        <f>SUM(G51/F51)</f>
        <v>0.2</v>
      </c>
      <c r="I51" s="7">
        <v>92</v>
      </c>
      <c r="J51" s="7">
        <v>4</v>
      </c>
      <c r="K51" s="8">
        <f>SUM(J51/I51)</f>
        <v>4.3478260869565216E-2</v>
      </c>
      <c r="L51" s="33">
        <v>285</v>
      </c>
      <c r="M51" s="7">
        <v>7</v>
      </c>
      <c r="N51" s="8">
        <f>SUM(M51/L51)</f>
        <v>2.456140350877193E-2</v>
      </c>
      <c r="O51" s="33">
        <v>132</v>
      </c>
      <c r="P51" s="7">
        <v>4</v>
      </c>
      <c r="Q51" s="8">
        <f>SUM(P51/O51)</f>
        <v>3.0303030303030304E-2</v>
      </c>
      <c r="R51" s="33">
        <v>366</v>
      </c>
      <c r="S51" s="7">
        <v>10</v>
      </c>
      <c r="T51" s="8">
        <f>SUM(S51/R51)</f>
        <v>2.7322404371584699E-2</v>
      </c>
      <c r="U51" s="1"/>
      <c r="V51" s="1"/>
    </row>
    <row r="52" spans="1:32" ht="15">
      <c r="A52" s="1"/>
      <c r="B52" s="10" t="s" vm="2">
        <v>4</v>
      </c>
      <c r="C52" s="70">
        <v>992</v>
      </c>
      <c r="D52" s="71">
        <v>143</v>
      </c>
      <c r="E52" s="11">
        <f t="shared" ref="E52:E58" si="8">SUM(D52/C52)</f>
        <v>0.14415322580645162</v>
      </c>
      <c r="F52" s="70">
        <v>875</v>
      </c>
      <c r="G52" s="71">
        <v>113</v>
      </c>
      <c r="H52" s="11">
        <f t="shared" ref="H52:H58" si="9">SUM(G52/F52)</f>
        <v>0.12914285714285714</v>
      </c>
      <c r="I52" s="71">
        <v>2452</v>
      </c>
      <c r="J52" s="71">
        <v>105</v>
      </c>
      <c r="K52" s="11">
        <f t="shared" ref="K52:K58" si="10">SUM(J52/I52)</f>
        <v>4.2822185970636216E-2</v>
      </c>
      <c r="L52" s="70">
        <v>2837</v>
      </c>
      <c r="M52" s="71">
        <v>91</v>
      </c>
      <c r="N52" s="11">
        <f t="shared" ref="N52:N58" si="11">SUM(M52/L52)</f>
        <v>3.2076136764187524E-2</v>
      </c>
      <c r="O52" s="70">
        <v>3076</v>
      </c>
      <c r="P52" s="71">
        <v>54</v>
      </c>
      <c r="Q52" s="11">
        <f t="shared" ref="Q52:Q57" si="12">SUM(P52/O52)</f>
        <v>1.7555266579973992E-2</v>
      </c>
      <c r="R52" s="70">
        <v>8148</v>
      </c>
      <c r="S52" s="71">
        <v>159</v>
      </c>
      <c r="T52" s="11">
        <f t="shared" ref="T52:T58" si="13">SUM(S52/R52)</f>
        <v>1.95139911634757E-2</v>
      </c>
      <c r="U52" s="1"/>
      <c r="V52" s="1"/>
    </row>
    <row r="53" spans="1:32" ht="15">
      <c r="A53" s="1"/>
      <c r="B53" s="10" t="s" vm="3">
        <v>5</v>
      </c>
      <c r="C53" s="35"/>
      <c r="D53" s="54"/>
      <c r="E53" s="11"/>
      <c r="F53" s="35"/>
      <c r="G53" s="54"/>
      <c r="H53" s="11"/>
      <c r="I53" s="27"/>
      <c r="J53" s="54"/>
      <c r="K53" s="11"/>
      <c r="L53" s="35"/>
      <c r="M53" s="54"/>
      <c r="N53" s="11"/>
      <c r="O53" s="35"/>
      <c r="P53" s="54"/>
      <c r="Q53" s="11"/>
      <c r="R53" s="70">
        <v>11675</v>
      </c>
      <c r="S53" s="71">
        <v>291</v>
      </c>
      <c r="T53" s="11">
        <f t="shared" si="13"/>
        <v>2.4925053533190578E-2</v>
      </c>
      <c r="U53" s="1"/>
      <c r="V53" s="1"/>
    </row>
    <row r="54" spans="1:32" ht="15">
      <c r="A54" s="1"/>
      <c r="B54" s="10" t="s" vm="4">
        <v>6</v>
      </c>
      <c r="C54" s="35"/>
      <c r="D54" s="54"/>
      <c r="E54" s="11"/>
      <c r="F54" s="35"/>
      <c r="G54" s="54"/>
      <c r="H54" s="11"/>
      <c r="I54" s="27"/>
      <c r="J54" s="54"/>
      <c r="K54" s="11"/>
      <c r="L54" s="35"/>
      <c r="M54" s="54"/>
      <c r="N54" s="11"/>
      <c r="O54" s="35"/>
      <c r="P54" s="54"/>
      <c r="Q54" s="11"/>
      <c r="R54" s="70">
        <v>4221</v>
      </c>
      <c r="S54" s="71">
        <v>109</v>
      </c>
      <c r="T54" s="11">
        <f t="shared" si="13"/>
        <v>2.5823264629234777E-2</v>
      </c>
      <c r="U54" s="1"/>
      <c r="V54" s="1"/>
    </row>
    <row r="55" spans="1:32" ht="15">
      <c r="A55" s="1"/>
      <c r="B55" s="10" t="s" vm="5">
        <v>7</v>
      </c>
      <c r="C55" s="70">
        <v>420</v>
      </c>
      <c r="D55" s="71">
        <v>99</v>
      </c>
      <c r="E55" s="11">
        <f t="shared" si="8"/>
        <v>0.23571428571428571</v>
      </c>
      <c r="F55" s="70">
        <v>1206</v>
      </c>
      <c r="G55" s="71">
        <v>78</v>
      </c>
      <c r="H55" s="11">
        <f t="shared" si="9"/>
        <v>6.4676616915422883E-2</v>
      </c>
      <c r="I55" s="71">
        <v>3517</v>
      </c>
      <c r="J55" s="71">
        <v>116</v>
      </c>
      <c r="K55" s="11">
        <f t="shared" si="10"/>
        <v>3.2982655672448111E-2</v>
      </c>
      <c r="L55" s="70">
        <v>5300</v>
      </c>
      <c r="M55" s="71">
        <v>92</v>
      </c>
      <c r="N55" s="11">
        <f t="shared" si="11"/>
        <v>1.7358490566037735E-2</v>
      </c>
      <c r="O55" s="70">
        <v>4496</v>
      </c>
      <c r="P55" s="71">
        <v>68</v>
      </c>
      <c r="Q55" s="11">
        <f t="shared" si="12"/>
        <v>1.5124555160142349E-2</v>
      </c>
      <c r="R55" s="70">
        <v>15157</v>
      </c>
      <c r="S55" s="71">
        <v>254</v>
      </c>
      <c r="T55" s="11">
        <f t="shared" si="13"/>
        <v>1.6757933628026654E-2</v>
      </c>
      <c r="U55" s="1"/>
      <c r="V55" s="1"/>
    </row>
    <row r="56" spans="1:32" ht="15">
      <c r="A56" s="1"/>
      <c r="B56" s="4" t="s" vm="6">
        <v>8</v>
      </c>
      <c r="C56" s="36">
        <v>900</v>
      </c>
      <c r="D56" s="7">
        <v>316</v>
      </c>
      <c r="E56" s="8">
        <f t="shared" si="8"/>
        <v>0.3511111111111111</v>
      </c>
      <c r="F56" s="36">
        <v>1199</v>
      </c>
      <c r="G56" s="7">
        <v>199</v>
      </c>
      <c r="H56" s="8">
        <f t="shared" si="9"/>
        <v>0.16597164303586323</v>
      </c>
      <c r="I56" s="42">
        <v>3341</v>
      </c>
      <c r="J56" s="7">
        <v>243</v>
      </c>
      <c r="K56" s="8">
        <f t="shared" si="10"/>
        <v>7.2732714756061065E-2</v>
      </c>
      <c r="L56" s="36">
        <v>2843</v>
      </c>
      <c r="M56" s="7">
        <v>97</v>
      </c>
      <c r="N56" s="8">
        <f t="shared" si="11"/>
        <v>3.4118888498065422E-2</v>
      </c>
      <c r="O56" s="33">
        <v>1061</v>
      </c>
      <c r="P56" s="7">
        <v>21</v>
      </c>
      <c r="Q56" s="8">
        <f t="shared" si="12"/>
        <v>1.9792648444863337E-2</v>
      </c>
      <c r="R56" s="36">
        <v>2195</v>
      </c>
      <c r="S56" s="7">
        <v>82</v>
      </c>
      <c r="T56" s="8">
        <f t="shared" si="13"/>
        <v>3.735763097949886E-2</v>
      </c>
      <c r="U56" s="1"/>
      <c r="V56" s="1"/>
    </row>
    <row r="57" spans="1:32" ht="15">
      <c r="A57" s="1"/>
      <c r="B57" s="4" t="s" vm="7">
        <v>9</v>
      </c>
      <c r="C57" s="33">
        <v>130</v>
      </c>
      <c r="D57" s="7">
        <v>36</v>
      </c>
      <c r="E57" s="8">
        <f t="shared" si="8"/>
        <v>0.27692307692307694</v>
      </c>
      <c r="F57" s="33">
        <v>176</v>
      </c>
      <c r="G57" s="7">
        <v>19</v>
      </c>
      <c r="H57" s="8">
        <f t="shared" si="9"/>
        <v>0.10795454545454546</v>
      </c>
      <c r="I57" s="7">
        <v>421</v>
      </c>
      <c r="J57" s="7">
        <v>24</v>
      </c>
      <c r="K57" s="8">
        <f t="shared" si="10"/>
        <v>5.7007125890736345E-2</v>
      </c>
      <c r="L57" s="33">
        <v>410</v>
      </c>
      <c r="M57" s="7">
        <v>16</v>
      </c>
      <c r="N57" s="8">
        <f t="shared" si="11"/>
        <v>3.9024390243902439E-2</v>
      </c>
      <c r="O57" s="33">
        <v>357</v>
      </c>
      <c r="P57" s="7">
        <v>7</v>
      </c>
      <c r="Q57" s="8">
        <f t="shared" si="12"/>
        <v>1.9607843137254902E-2</v>
      </c>
      <c r="R57" s="33">
        <v>888</v>
      </c>
      <c r="S57" s="7">
        <v>31</v>
      </c>
      <c r="T57" s="8">
        <f t="shared" si="13"/>
        <v>3.4909909909909907E-2</v>
      </c>
      <c r="U57" s="1"/>
      <c r="V57" s="1"/>
    </row>
    <row r="58" spans="1:32" ht="15">
      <c r="A58" s="1"/>
      <c r="B58" s="4" t="s" vm="8">
        <v>10</v>
      </c>
      <c r="C58" s="33">
        <v>42</v>
      </c>
      <c r="D58" s="7">
        <v>7</v>
      </c>
      <c r="E58" s="8">
        <f t="shared" si="8"/>
        <v>0.16666666666666666</v>
      </c>
      <c r="F58" s="33">
        <v>52</v>
      </c>
      <c r="G58" s="7">
        <v>6</v>
      </c>
      <c r="H58" s="8">
        <f t="shared" si="9"/>
        <v>0.11538461538461539</v>
      </c>
      <c r="I58" s="7">
        <v>123</v>
      </c>
      <c r="J58" s="7">
        <v>9</v>
      </c>
      <c r="K58" s="8">
        <f t="shared" si="10"/>
        <v>7.3170731707317069E-2</v>
      </c>
      <c r="L58" s="33">
        <v>90</v>
      </c>
      <c r="M58" s="7">
        <v>1</v>
      </c>
      <c r="N58" s="8">
        <f t="shared" si="11"/>
        <v>1.1111111111111112E-2</v>
      </c>
      <c r="O58" s="34"/>
      <c r="P58" s="1"/>
      <c r="Q58" s="8"/>
      <c r="R58" s="36">
        <v>1365</v>
      </c>
      <c r="S58" s="7">
        <v>54</v>
      </c>
      <c r="T58" s="8">
        <f t="shared" si="13"/>
        <v>3.9560439560439559E-2</v>
      </c>
      <c r="U58" s="1"/>
      <c r="V58" s="1"/>
    </row>
    <row r="59" spans="1:32" ht="15.5" thickBot="1">
      <c r="A59" s="1"/>
      <c r="B59" s="19" t="s">
        <v>11</v>
      </c>
      <c r="C59" s="72">
        <f>SUM(C52:C55)</f>
        <v>1412</v>
      </c>
      <c r="D59" s="64">
        <f>SUM(D52:D55)</f>
        <v>242</v>
      </c>
      <c r="E59" s="41">
        <f>SUM(D59/C59)</f>
        <v>0.17138810198300283</v>
      </c>
      <c r="F59" s="72">
        <f>SUM(F52:F55)</f>
        <v>2081</v>
      </c>
      <c r="G59" s="64">
        <f>SUM(G52:G55)</f>
        <v>191</v>
      </c>
      <c r="H59" s="41">
        <f>SUM(G59/F59)</f>
        <v>9.1782796732340216E-2</v>
      </c>
      <c r="I59" s="63">
        <f>SUM(I52:I55)</f>
        <v>5969</v>
      </c>
      <c r="J59" s="64">
        <f>SUM(J52:J55)</f>
        <v>221</v>
      </c>
      <c r="K59" s="73">
        <f>SUM(J59/I59)</f>
        <v>3.7024627240743846E-2</v>
      </c>
      <c r="L59" s="72">
        <f>SUM(L52:L55)</f>
        <v>8137</v>
      </c>
      <c r="M59" s="64">
        <f>SUM(M52:M55)</f>
        <v>183</v>
      </c>
      <c r="N59" s="41">
        <f>SUM(M59/L59)</f>
        <v>2.2489861128179918E-2</v>
      </c>
      <c r="O59" s="72">
        <f>SUM(O52:O55)</f>
        <v>7572</v>
      </c>
      <c r="P59" s="64">
        <f>SUM(P52:P55)</f>
        <v>122</v>
      </c>
      <c r="Q59" s="41">
        <f>SUM(P59/O59)</f>
        <v>1.6111991547807712E-2</v>
      </c>
      <c r="R59" s="72">
        <f>SUM(R52:R55)</f>
        <v>39201</v>
      </c>
      <c r="S59" s="64">
        <f>SUM(S52:S55)</f>
        <v>813</v>
      </c>
      <c r="T59" s="41">
        <f>SUM(S59/R59)</f>
        <v>2.0739266855437363E-2</v>
      </c>
      <c r="U59" s="1"/>
      <c r="V59" s="1"/>
    </row>
    <row r="60" spans="1:32" ht="15.5" thickBot="1">
      <c r="A60" s="1"/>
      <c r="B60" s="19" t="s">
        <v>12</v>
      </c>
      <c r="C60" s="20">
        <f>SUM(C51:C58)</f>
        <v>2491</v>
      </c>
      <c r="D60" s="20">
        <f>SUM(D51:D58)</f>
        <v>601</v>
      </c>
      <c r="E60" s="66">
        <f>SUM(D60/C60)</f>
        <v>0.24126856684062625</v>
      </c>
      <c r="F60" s="20">
        <f>SUM(F51:F58)</f>
        <v>3523</v>
      </c>
      <c r="G60" s="20">
        <f>SUM(G51:G58)</f>
        <v>418</v>
      </c>
      <c r="H60" s="66">
        <f>SUM(G60/F60)</f>
        <v>0.11864887879648027</v>
      </c>
      <c r="I60" s="20">
        <f>SUM(I51:I58)</f>
        <v>9946</v>
      </c>
      <c r="J60" s="20">
        <f>SUM(J51:J58)</f>
        <v>501</v>
      </c>
      <c r="K60" s="66">
        <f>SUM(J60/I60)</f>
        <v>5.0372008847778003E-2</v>
      </c>
      <c r="L60" s="20">
        <f>SUM(L51:L58)</f>
        <v>11765</v>
      </c>
      <c r="M60" s="20">
        <f>SUM(M51:M58)</f>
        <v>304</v>
      </c>
      <c r="N60" s="66">
        <f>SUM(M60/L60)</f>
        <v>2.5839354016149597E-2</v>
      </c>
      <c r="O60" s="20">
        <f>SUM(O51:O58)</f>
        <v>9122</v>
      </c>
      <c r="P60" s="20">
        <f>SUM(P51:P58)</f>
        <v>154</v>
      </c>
      <c r="Q60" s="66">
        <f>SUM(P60/O60)</f>
        <v>1.6882262661696998E-2</v>
      </c>
      <c r="R60" s="20">
        <f>SUM(R51:R58)</f>
        <v>44015</v>
      </c>
      <c r="S60" s="20">
        <f>SUM(S51:S58)</f>
        <v>990</v>
      </c>
      <c r="T60" s="66">
        <f>SUM(S60/R60)</f>
        <v>2.2492332159491084E-2</v>
      </c>
      <c r="U60" s="1"/>
      <c r="V60" s="1"/>
    </row>
    <row r="61" spans="1:32" ht="15.5" thickBot="1">
      <c r="A61" s="1"/>
      <c r="B61" s="84" t="s">
        <v>38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87" t="s">
        <v>43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9"/>
    </row>
    <row r="64" spans="1:32" ht="15">
      <c r="B64" s="24"/>
      <c r="C64" s="79" t="s">
        <v>26</v>
      </c>
      <c r="D64" s="80"/>
      <c r="E64" s="81"/>
      <c r="F64" s="80" t="s">
        <v>27</v>
      </c>
      <c r="G64" s="80"/>
      <c r="H64" s="80"/>
      <c r="I64" s="79" t="s">
        <v>28</v>
      </c>
      <c r="J64" s="80"/>
      <c r="K64" s="81"/>
      <c r="L64" s="80" t="s">
        <v>29</v>
      </c>
      <c r="M64" s="80"/>
      <c r="N64" s="80"/>
      <c r="O64" s="79" t="s">
        <v>30</v>
      </c>
      <c r="P64" s="80"/>
      <c r="Q64" s="81"/>
      <c r="R64" s="79" t="s">
        <v>31</v>
      </c>
      <c r="S64" s="80"/>
      <c r="T64" s="81"/>
      <c r="U64" s="90" t="s">
        <v>32</v>
      </c>
      <c r="V64" s="82"/>
      <c r="W64" s="83"/>
      <c r="X64" s="79" t="s">
        <v>33</v>
      </c>
      <c r="Y64" s="80"/>
      <c r="Z64" s="80"/>
      <c r="AA64" s="79" t="s">
        <v>34</v>
      </c>
      <c r="AB64" s="80"/>
      <c r="AC64" s="81"/>
      <c r="AD64" s="82" t="s">
        <v>35</v>
      </c>
      <c r="AE64" s="82"/>
      <c r="AF64" s="83"/>
    </row>
    <row r="65" spans="2:32" ht="35.5" customHeight="1">
      <c r="B65" s="4"/>
      <c r="C65" s="32" t="s">
        <v>0</v>
      </c>
      <c r="D65" s="5" t="s">
        <v>1</v>
      </c>
      <c r="E65" s="26" t="s">
        <v>2</v>
      </c>
      <c r="F65" s="5" t="s">
        <v>0</v>
      </c>
      <c r="G65" s="5" t="s">
        <v>1</v>
      </c>
      <c r="H65" s="5" t="s">
        <v>2</v>
      </c>
      <c r="I65" s="32" t="s">
        <v>0</v>
      </c>
      <c r="J65" s="5" t="s">
        <v>1</v>
      </c>
      <c r="K65" s="26" t="s">
        <v>2</v>
      </c>
      <c r="L65" s="5" t="s">
        <v>0</v>
      </c>
      <c r="M65" s="5" t="s">
        <v>1</v>
      </c>
      <c r="N65" s="5" t="s">
        <v>2</v>
      </c>
      <c r="O65" s="32" t="s">
        <v>0</v>
      </c>
      <c r="P65" s="5" t="s">
        <v>1</v>
      </c>
      <c r="Q65" s="26" t="s">
        <v>2</v>
      </c>
      <c r="R65" s="32" t="s">
        <v>0</v>
      </c>
      <c r="S65" s="5" t="s">
        <v>1</v>
      </c>
      <c r="T65" s="26" t="s">
        <v>2</v>
      </c>
      <c r="U65" s="47" t="s">
        <v>0</v>
      </c>
      <c r="V65" s="48" t="s">
        <v>1</v>
      </c>
      <c r="W65" s="49" t="s">
        <v>2</v>
      </c>
      <c r="X65" s="32" t="s">
        <v>0</v>
      </c>
      <c r="Y65" s="5" t="s">
        <v>1</v>
      </c>
      <c r="Z65" s="5" t="s">
        <v>2</v>
      </c>
      <c r="AA65" s="32" t="s">
        <v>0</v>
      </c>
      <c r="AB65" s="5" t="s">
        <v>1</v>
      </c>
      <c r="AC65" s="26" t="s">
        <v>2</v>
      </c>
      <c r="AD65" s="48" t="s">
        <v>0</v>
      </c>
      <c r="AE65" s="48" t="s">
        <v>1</v>
      </c>
      <c r="AF65" s="49" t="s">
        <v>2</v>
      </c>
    </row>
    <row r="66" spans="2:32" ht="15">
      <c r="B66" s="4" t="s" vm="1">
        <v>3</v>
      </c>
      <c r="C66" s="33">
        <v>4</v>
      </c>
      <c r="D66" s="37">
        <v>0</v>
      </c>
      <c r="E66" s="8">
        <f>SUM(D66/C66)</f>
        <v>0</v>
      </c>
      <c r="F66" s="17">
        <v>117</v>
      </c>
      <c r="G66" s="17">
        <v>3</v>
      </c>
      <c r="H66" s="8">
        <f>SUM(G66/F66)</f>
        <v>2.564102564102564E-2</v>
      </c>
      <c r="I66" s="38">
        <v>225</v>
      </c>
      <c r="J66" s="17">
        <v>5</v>
      </c>
      <c r="K66" s="8">
        <f>SUM(J66/I66)</f>
        <v>2.2222222222222223E-2</v>
      </c>
      <c r="L66" s="7">
        <v>194</v>
      </c>
      <c r="M66" s="37">
        <v>5</v>
      </c>
      <c r="N66" s="8">
        <f>SUM(M66/L66)</f>
        <v>2.5773195876288658E-2</v>
      </c>
      <c r="O66" s="38">
        <v>160</v>
      </c>
      <c r="P66" s="17">
        <v>6</v>
      </c>
      <c r="Q66" s="8">
        <f>SUM(P66/O66)</f>
        <v>3.7499999999999999E-2</v>
      </c>
      <c r="R66" s="17">
        <v>84</v>
      </c>
      <c r="S66" s="17">
        <v>3</v>
      </c>
      <c r="T66" s="8">
        <f>SUM(S66/R66)</f>
        <v>3.5714285714285712E-2</v>
      </c>
      <c r="U66" s="38">
        <v>62</v>
      </c>
      <c r="V66" s="17">
        <v>4</v>
      </c>
      <c r="W66" s="8">
        <f>SUM(V66/U66)</f>
        <v>6.4516129032258063E-2</v>
      </c>
      <c r="X66" s="17">
        <v>25</v>
      </c>
      <c r="Y66" s="17">
        <v>1</v>
      </c>
      <c r="Z66" s="8">
        <f>SUM(Y66/X66)</f>
        <v>0.04</v>
      </c>
      <c r="AA66" s="33">
        <v>22</v>
      </c>
      <c r="AB66" s="37">
        <v>1</v>
      </c>
      <c r="AC66" s="8">
        <f>SUM(AB66/AA66)</f>
        <v>4.5454545454545456E-2</v>
      </c>
      <c r="AD66" s="46"/>
      <c r="AE66" s="44"/>
      <c r="AF66" s="8"/>
    </row>
    <row r="67" spans="2:32" ht="15">
      <c r="B67" s="10" t="s" vm="2">
        <v>4</v>
      </c>
      <c r="C67" s="74">
        <v>434</v>
      </c>
      <c r="D67" s="75">
        <v>54</v>
      </c>
      <c r="E67" s="11">
        <f t="shared" ref="E67:E72" si="14">SUM(D67/C67)</f>
        <v>0.12442396313364056</v>
      </c>
      <c r="F67" s="75">
        <v>2893</v>
      </c>
      <c r="G67" s="75">
        <v>202</v>
      </c>
      <c r="H67" s="11">
        <f t="shared" ref="H67:H73" si="15">SUM(G67/F67)</f>
        <v>6.9823712409263744E-2</v>
      </c>
      <c r="I67" s="70">
        <v>2928</v>
      </c>
      <c r="J67" s="71">
        <v>99</v>
      </c>
      <c r="K67" s="11">
        <f t="shared" ref="K67:K73" si="16">SUM(J67/I67)</f>
        <v>3.3811475409836068E-2</v>
      </c>
      <c r="L67" s="71">
        <v>2987</v>
      </c>
      <c r="M67" s="71">
        <v>85</v>
      </c>
      <c r="N67" s="11">
        <f t="shared" ref="N67:N73" si="17">SUM(M67/L67)</f>
        <v>2.845664546367593E-2</v>
      </c>
      <c r="O67" s="74">
        <v>3892</v>
      </c>
      <c r="P67" s="75">
        <v>86</v>
      </c>
      <c r="Q67" s="11">
        <f t="shared" ref="Q67:Q73" si="18">SUM(P67/O67)</f>
        <v>2.2096608427543678E-2</v>
      </c>
      <c r="R67" s="75">
        <v>3652</v>
      </c>
      <c r="S67" s="75">
        <v>65</v>
      </c>
      <c r="T67" s="11">
        <f t="shared" ref="T67:T73" si="19">SUM(S67/R67)</f>
        <v>1.7798466593647318E-2</v>
      </c>
      <c r="U67" s="74">
        <v>1063</v>
      </c>
      <c r="V67" s="75">
        <v>40</v>
      </c>
      <c r="W67" s="11">
        <f t="shared" ref="W67:W73" si="20">SUM(V67/U67)</f>
        <v>3.7629350893697081E-2</v>
      </c>
      <c r="X67" s="75">
        <v>403</v>
      </c>
      <c r="Y67" s="75">
        <v>24</v>
      </c>
      <c r="Z67" s="11">
        <f t="shared" ref="Z67:Z72" si="21">SUM(Y67/X67)</f>
        <v>5.9553349875930521E-2</v>
      </c>
      <c r="AA67" s="70">
        <v>125</v>
      </c>
      <c r="AB67" s="76">
        <v>10</v>
      </c>
      <c r="AC67" s="11">
        <f t="shared" ref="AC67:AC72" si="22">SUM(AB67/AA67)</f>
        <v>0.08</v>
      </c>
      <c r="AD67" s="45"/>
      <c r="AE67" s="43"/>
      <c r="AF67" s="11"/>
    </row>
    <row r="68" spans="2:32" ht="15">
      <c r="B68" s="10" t="s" vm="3">
        <v>5</v>
      </c>
      <c r="C68" s="35"/>
      <c r="D68" s="54"/>
      <c r="E68" s="11"/>
      <c r="F68" s="27"/>
      <c r="G68" s="54"/>
      <c r="H68" s="11"/>
      <c r="I68" s="35"/>
      <c r="J68" s="54"/>
      <c r="K68" s="11"/>
      <c r="L68" s="27"/>
      <c r="M68" s="54"/>
      <c r="N68" s="11"/>
      <c r="O68" s="35"/>
      <c r="P68" s="54"/>
      <c r="Q68" s="11"/>
      <c r="R68" s="70">
        <v>743</v>
      </c>
      <c r="S68" s="71">
        <v>3</v>
      </c>
      <c r="T68" s="11">
        <f t="shared" si="19"/>
        <v>4.0376850605652759E-3</v>
      </c>
      <c r="U68" s="74">
        <v>4129</v>
      </c>
      <c r="V68" s="75">
        <v>72</v>
      </c>
      <c r="W68" s="11">
        <f t="shared" si="20"/>
        <v>1.7437636231533059E-2</v>
      </c>
      <c r="X68" s="75">
        <v>4034</v>
      </c>
      <c r="Y68" s="75">
        <v>112</v>
      </c>
      <c r="Z68" s="11">
        <f t="shared" si="21"/>
        <v>2.7764005949429845E-2</v>
      </c>
      <c r="AA68" s="74">
        <v>2458</v>
      </c>
      <c r="AB68" s="77">
        <v>93</v>
      </c>
      <c r="AC68" s="11">
        <f t="shared" si="22"/>
        <v>3.7835638730675344E-2</v>
      </c>
      <c r="AD68" s="77">
        <v>332</v>
      </c>
      <c r="AE68" s="75">
        <v>11</v>
      </c>
      <c r="AF68" s="11">
        <f t="shared" ref="AF68:AF71" si="23">SUM(AE68/AD68)</f>
        <v>3.313253012048193E-2</v>
      </c>
    </row>
    <row r="69" spans="2:32" ht="15">
      <c r="B69" s="10" t="s" vm="4">
        <v>6</v>
      </c>
      <c r="C69" s="35"/>
      <c r="D69" s="54"/>
      <c r="E69" s="11"/>
      <c r="F69" s="27"/>
      <c r="G69" s="54"/>
      <c r="H69" s="11"/>
      <c r="I69" s="35"/>
      <c r="J69" s="54"/>
      <c r="K69" s="11"/>
      <c r="L69" s="27"/>
      <c r="M69" s="54"/>
      <c r="N69" s="11"/>
      <c r="O69" s="74"/>
      <c r="P69" s="75"/>
      <c r="Q69" s="11"/>
      <c r="R69" s="75">
        <v>423</v>
      </c>
      <c r="S69" s="75">
        <v>5</v>
      </c>
      <c r="T69" s="11">
        <f t="shared" si="19"/>
        <v>1.1820330969267139E-2</v>
      </c>
      <c r="U69" s="74">
        <v>1262</v>
      </c>
      <c r="V69" s="75">
        <v>23</v>
      </c>
      <c r="W69" s="11">
        <f t="shared" si="20"/>
        <v>1.8225039619651346E-2</v>
      </c>
      <c r="X69" s="75">
        <v>1419</v>
      </c>
      <c r="Y69" s="75">
        <v>35</v>
      </c>
      <c r="Z69" s="11">
        <f t="shared" si="21"/>
        <v>2.4665257223396759E-2</v>
      </c>
      <c r="AA69" s="74">
        <v>955</v>
      </c>
      <c r="AB69" s="77">
        <v>45</v>
      </c>
      <c r="AC69" s="11">
        <f t="shared" si="22"/>
        <v>4.712041884816754E-2</v>
      </c>
      <c r="AD69" s="77">
        <v>140</v>
      </c>
      <c r="AE69" s="75">
        <v>1</v>
      </c>
      <c r="AF69" s="11">
        <f t="shared" si="23"/>
        <v>7.1428571428571426E-3</v>
      </c>
    </row>
    <row r="70" spans="2:32" ht="15">
      <c r="B70" s="10" t="s" vm="5">
        <v>7</v>
      </c>
      <c r="C70" s="74">
        <v>43</v>
      </c>
      <c r="D70" s="75">
        <v>8</v>
      </c>
      <c r="E70" s="11">
        <f t="shared" si="14"/>
        <v>0.18604651162790697</v>
      </c>
      <c r="F70" s="75">
        <v>3407</v>
      </c>
      <c r="G70" s="75">
        <v>181</v>
      </c>
      <c r="H70" s="11">
        <f t="shared" si="15"/>
        <v>5.3125917229233932E-2</v>
      </c>
      <c r="I70" s="70">
        <v>5360</v>
      </c>
      <c r="J70" s="71">
        <v>133</v>
      </c>
      <c r="K70" s="11">
        <f t="shared" si="16"/>
        <v>2.4813432835820895E-2</v>
      </c>
      <c r="L70" s="71">
        <v>4808</v>
      </c>
      <c r="M70" s="71">
        <v>89</v>
      </c>
      <c r="N70" s="11">
        <f t="shared" si="17"/>
        <v>1.85108153078203E-2</v>
      </c>
      <c r="O70" s="74">
        <v>4354</v>
      </c>
      <c r="P70" s="75">
        <v>63</v>
      </c>
      <c r="Q70" s="11">
        <f t="shared" si="18"/>
        <v>1.4469453376205787E-2</v>
      </c>
      <c r="R70" s="75">
        <v>3561</v>
      </c>
      <c r="S70" s="75">
        <v>48</v>
      </c>
      <c r="T70" s="11">
        <f t="shared" si="19"/>
        <v>1.3479359730412805E-2</v>
      </c>
      <c r="U70" s="39">
        <v>3651</v>
      </c>
      <c r="V70" s="78">
        <v>48</v>
      </c>
      <c r="W70" s="11">
        <f t="shared" si="20"/>
        <v>1.314708299096138E-2</v>
      </c>
      <c r="X70" s="70">
        <v>2926</v>
      </c>
      <c r="Y70" s="71">
        <v>75</v>
      </c>
      <c r="Z70" s="11">
        <f t="shared" si="21"/>
        <v>2.5632262474367739E-2</v>
      </c>
      <c r="AA70" s="70">
        <v>1734</v>
      </c>
      <c r="AB70" s="76">
        <v>55</v>
      </c>
      <c r="AC70" s="11">
        <f t="shared" si="22"/>
        <v>3.1718569780853516E-2</v>
      </c>
      <c r="AD70" s="45">
        <v>242</v>
      </c>
      <c r="AE70" s="78">
        <v>7</v>
      </c>
      <c r="AF70" s="11">
        <f t="shared" si="23"/>
        <v>2.8925619834710745E-2</v>
      </c>
    </row>
    <row r="71" spans="2:32" ht="15">
      <c r="B71" s="4" t="s" vm="6">
        <v>8</v>
      </c>
      <c r="C71" s="38">
        <v>108</v>
      </c>
      <c r="D71" s="17">
        <v>33</v>
      </c>
      <c r="E71" s="8">
        <f t="shared" si="14"/>
        <v>0.30555555555555558</v>
      </c>
      <c r="F71" s="16">
        <v>3458</v>
      </c>
      <c r="G71" s="17">
        <v>494</v>
      </c>
      <c r="H71" s="8">
        <f t="shared" si="15"/>
        <v>0.14285714285714285</v>
      </c>
      <c r="I71" s="40">
        <v>4082</v>
      </c>
      <c r="J71" s="17">
        <v>271</v>
      </c>
      <c r="K71" s="8">
        <f t="shared" si="16"/>
        <v>6.6389024987751108E-2</v>
      </c>
      <c r="L71" s="42">
        <v>2076</v>
      </c>
      <c r="M71" s="37">
        <v>82</v>
      </c>
      <c r="N71" s="8">
        <f t="shared" si="17"/>
        <v>3.9499036608863197E-2</v>
      </c>
      <c r="O71" s="38">
        <v>905</v>
      </c>
      <c r="P71" s="17">
        <v>35</v>
      </c>
      <c r="Q71" s="8">
        <f t="shared" si="18"/>
        <v>3.8674033149171269E-2</v>
      </c>
      <c r="R71" s="17">
        <v>503</v>
      </c>
      <c r="S71" s="17">
        <v>19</v>
      </c>
      <c r="T71" s="8">
        <f t="shared" si="19"/>
        <v>3.7773359840954271E-2</v>
      </c>
      <c r="U71" s="38">
        <v>216</v>
      </c>
      <c r="V71" s="17">
        <v>9</v>
      </c>
      <c r="W71" s="8">
        <f t="shared" si="20"/>
        <v>4.1666666666666664E-2</v>
      </c>
      <c r="X71" s="33">
        <v>138</v>
      </c>
      <c r="Y71" s="37">
        <v>10</v>
      </c>
      <c r="Z71" s="8">
        <f t="shared" si="21"/>
        <v>7.2463768115942032E-2</v>
      </c>
      <c r="AA71" s="33">
        <v>61</v>
      </c>
      <c r="AB71" s="37">
        <v>6</v>
      </c>
      <c r="AC71" s="8">
        <f t="shared" si="22"/>
        <v>9.8360655737704916E-2</v>
      </c>
      <c r="AD71" s="46">
        <v>4</v>
      </c>
      <c r="AE71" s="44">
        <v>1</v>
      </c>
      <c r="AF71" s="8">
        <f t="shared" si="23"/>
        <v>0.25</v>
      </c>
    </row>
    <row r="72" spans="2:32" ht="15">
      <c r="B72" s="4" t="s" vm="7">
        <v>9</v>
      </c>
      <c r="C72" s="38">
        <v>6</v>
      </c>
      <c r="D72" s="17">
        <v>2</v>
      </c>
      <c r="E72" s="8">
        <f t="shared" si="14"/>
        <v>0.33333333333333331</v>
      </c>
      <c r="F72" s="7">
        <v>429</v>
      </c>
      <c r="G72" s="37">
        <v>41</v>
      </c>
      <c r="H72" s="8">
        <f t="shared" si="15"/>
        <v>9.5571095571095568E-2</v>
      </c>
      <c r="I72" s="33">
        <v>615</v>
      </c>
      <c r="J72" s="37">
        <v>35</v>
      </c>
      <c r="K72" s="8">
        <f t="shared" si="16"/>
        <v>5.6910569105691054E-2</v>
      </c>
      <c r="L72" s="7">
        <v>487</v>
      </c>
      <c r="M72" s="37">
        <v>31</v>
      </c>
      <c r="N72" s="8">
        <f t="shared" si="17"/>
        <v>6.3655030800821355E-2</v>
      </c>
      <c r="O72" s="33">
        <v>432</v>
      </c>
      <c r="P72" s="37">
        <v>11</v>
      </c>
      <c r="Q72" s="8">
        <f t="shared" si="18"/>
        <v>2.5462962962962962E-2</v>
      </c>
      <c r="R72" s="33">
        <v>306</v>
      </c>
      <c r="S72" s="37">
        <v>6</v>
      </c>
      <c r="T72" s="8">
        <f t="shared" si="19"/>
        <v>1.9607843137254902E-2</v>
      </c>
      <c r="U72" s="38">
        <v>64</v>
      </c>
      <c r="V72" s="17">
        <v>3</v>
      </c>
      <c r="W72" s="8">
        <f t="shared" si="20"/>
        <v>4.6875E-2</v>
      </c>
      <c r="X72" s="33">
        <v>34</v>
      </c>
      <c r="Y72" s="37">
        <v>3</v>
      </c>
      <c r="Z72" s="8">
        <f t="shared" si="21"/>
        <v>8.8235294117647065E-2</v>
      </c>
      <c r="AA72" s="33">
        <v>9</v>
      </c>
      <c r="AB72" s="37">
        <v>1</v>
      </c>
      <c r="AC72" s="8">
        <f t="shared" si="22"/>
        <v>0.1111111111111111</v>
      </c>
      <c r="AD72" s="46"/>
      <c r="AE72" s="44"/>
      <c r="AF72" s="8"/>
    </row>
    <row r="73" spans="2:32" ht="15">
      <c r="B73" s="4" t="s" vm="8">
        <v>10</v>
      </c>
      <c r="C73" s="33"/>
      <c r="D73" s="37"/>
      <c r="E73" s="8"/>
      <c r="F73" s="17">
        <v>122</v>
      </c>
      <c r="G73" s="17">
        <v>4</v>
      </c>
      <c r="H73" s="8">
        <f t="shared" si="15"/>
        <v>3.2786885245901641E-2</v>
      </c>
      <c r="I73" s="38">
        <v>532</v>
      </c>
      <c r="J73" s="17">
        <v>31</v>
      </c>
      <c r="K73" s="8">
        <f t="shared" si="16"/>
        <v>5.827067669172932E-2</v>
      </c>
      <c r="L73" s="7">
        <v>499</v>
      </c>
      <c r="M73" s="37">
        <v>21</v>
      </c>
      <c r="N73" s="8">
        <f t="shared" si="17"/>
        <v>4.2084168336673347E-2</v>
      </c>
      <c r="O73" s="38">
        <v>312</v>
      </c>
      <c r="P73" s="17">
        <v>14</v>
      </c>
      <c r="Q73" s="8">
        <f t="shared" si="18"/>
        <v>4.4871794871794872E-2</v>
      </c>
      <c r="R73" s="17">
        <v>129</v>
      </c>
      <c r="S73" s="17">
        <v>3</v>
      </c>
      <c r="T73" s="8">
        <f t="shared" si="19"/>
        <v>2.3255813953488372E-2</v>
      </c>
      <c r="U73" s="38">
        <v>66</v>
      </c>
      <c r="V73" s="17">
        <v>4</v>
      </c>
      <c r="W73" s="8">
        <f t="shared" si="20"/>
        <v>6.0606060606060608E-2</v>
      </c>
      <c r="X73" s="34"/>
      <c r="Y73" s="22"/>
      <c r="Z73" s="8"/>
      <c r="AA73" s="36"/>
      <c r="AB73" s="37"/>
      <c r="AC73" s="8"/>
      <c r="AD73" s="46"/>
      <c r="AE73" s="44"/>
      <c r="AF73" s="8"/>
    </row>
    <row r="74" spans="2:32" ht="15.5" thickBot="1">
      <c r="B74" s="19" t="s">
        <v>11</v>
      </c>
      <c r="C74" s="72">
        <f>SUM(C67:C70)</f>
        <v>477</v>
      </c>
      <c r="D74" s="64">
        <f>SUM(D67:D70)</f>
        <v>62</v>
      </c>
      <c r="E74" s="41">
        <f>SUM(D74/C74)</f>
        <v>0.12997903563941299</v>
      </c>
      <c r="F74" s="72">
        <f>SUM(F67:F70)</f>
        <v>6300</v>
      </c>
      <c r="G74" s="64">
        <f>SUM(G67:G70)</f>
        <v>383</v>
      </c>
      <c r="H74" s="41">
        <f>SUM(G74/F74)</f>
        <v>6.0793650793650796E-2</v>
      </c>
      <c r="I74" s="72">
        <f>SUM(I67:I70)</f>
        <v>8288</v>
      </c>
      <c r="J74" s="64">
        <f>SUM(J67:J70)</f>
        <v>232</v>
      </c>
      <c r="K74" s="41">
        <f>SUM(J74/I74)</f>
        <v>2.7992277992277992E-2</v>
      </c>
      <c r="L74" s="72">
        <f>SUM(L67:L70)</f>
        <v>7795</v>
      </c>
      <c r="M74" s="64">
        <f>SUM(M67:M70)</f>
        <v>174</v>
      </c>
      <c r="N74" s="41">
        <f>SUM(M74/L74)</f>
        <v>2.2322001282873635E-2</v>
      </c>
      <c r="O74" s="72">
        <f>SUM(O67:O70)</f>
        <v>8246</v>
      </c>
      <c r="P74" s="64">
        <f>SUM(P67:P70)</f>
        <v>149</v>
      </c>
      <c r="Q74" s="41">
        <f>SUM(P74/O74)</f>
        <v>1.8069366965801602E-2</v>
      </c>
      <c r="R74" s="72">
        <f>SUM(R67:R70)</f>
        <v>8379</v>
      </c>
      <c r="S74" s="64">
        <f>SUM(S67:S70)</f>
        <v>121</v>
      </c>
      <c r="T74" s="41">
        <f>SUM(S74/R74)</f>
        <v>1.4440864064924215E-2</v>
      </c>
      <c r="U74" s="72">
        <f>SUM(U67:U70)</f>
        <v>10105</v>
      </c>
      <c r="V74" s="64">
        <f>SUM(V67:V70)</f>
        <v>183</v>
      </c>
      <c r="W74" s="41">
        <f>SUM(V74/U74)</f>
        <v>1.8109846610588818E-2</v>
      </c>
      <c r="X74" s="72">
        <f>SUM(X67:X70)</f>
        <v>8782</v>
      </c>
      <c r="Y74" s="64">
        <f>SUM(Y67:Y70)</f>
        <v>246</v>
      </c>
      <c r="Z74" s="41">
        <f>SUM(Y74/X74)</f>
        <v>2.8011842404919152E-2</v>
      </c>
      <c r="AA74" s="72">
        <f>SUM(AA67:AA70)</f>
        <v>5272</v>
      </c>
      <c r="AB74" s="64">
        <f>SUM(AB67:AB70)</f>
        <v>203</v>
      </c>
      <c r="AC74" s="41">
        <f>SUM(AB74/AA74)</f>
        <v>3.8505311077389984E-2</v>
      </c>
      <c r="AD74" s="72">
        <f>SUM(AD67:AD70)</f>
        <v>714</v>
      </c>
      <c r="AE74" s="64">
        <f>SUM(AE67:AE70)</f>
        <v>19</v>
      </c>
      <c r="AF74" s="41">
        <f>SUM(AE74/AD74)</f>
        <v>2.661064425770308E-2</v>
      </c>
    </row>
    <row r="75" spans="2:32" ht="15.5" thickBot="1">
      <c r="B75" s="19" t="s">
        <v>12</v>
      </c>
      <c r="C75" s="20">
        <f>SUM(C66:C73)</f>
        <v>595</v>
      </c>
      <c r="D75" s="20">
        <f>SUM(D66:D73)</f>
        <v>97</v>
      </c>
      <c r="E75" s="66">
        <f>SUM(D75/C75)</f>
        <v>0.16302521008403362</v>
      </c>
      <c r="F75" s="20">
        <f>SUM(F66:F73)</f>
        <v>10426</v>
      </c>
      <c r="G75" s="20">
        <f>SUM(G66:G73)</f>
        <v>925</v>
      </c>
      <c r="H75" s="66">
        <f>SUM(G75/F75)</f>
        <v>8.8720506426242088E-2</v>
      </c>
      <c r="I75" s="20">
        <f>SUM(I66:I73)</f>
        <v>13742</v>
      </c>
      <c r="J75" s="20">
        <f>SUM(J66:J73)</f>
        <v>574</v>
      </c>
      <c r="K75" s="66">
        <f>SUM(J75/I75)</f>
        <v>4.1769756949497888E-2</v>
      </c>
      <c r="L75" s="20">
        <f>SUM(L66:L73)</f>
        <v>11051</v>
      </c>
      <c r="M75" s="20">
        <f>SUM(M66:M73)</f>
        <v>313</v>
      </c>
      <c r="N75" s="66">
        <f>SUM(M75/L75)</f>
        <v>2.8323228667088952E-2</v>
      </c>
      <c r="O75" s="20">
        <f>SUM(O66:O73)</f>
        <v>10055</v>
      </c>
      <c r="P75" s="20">
        <f>SUM(P66:P73)</f>
        <v>215</v>
      </c>
      <c r="Q75" s="66">
        <f>SUM(P75/O75)</f>
        <v>2.1382396817503729E-2</v>
      </c>
      <c r="R75" s="20">
        <f>SUM(R66:R73)</f>
        <v>9401</v>
      </c>
      <c r="S75" s="20">
        <f>SUM(S66:S73)</f>
        <v>152</v>
      </c>
      <c r="T75" s="66">
        <f>SUM(S75/R75)</f>
        <v>1.6168492713541111E-2</v>
      </c>
      <c r="U75" s="20">
        <f>SUM(U66:U73)</f>
        <v>10513</v>
      </c>
      <c r="V75" s="20">
        <f>SUM(V66:V73)</f>
        <v>203</v>
      </c>
      <c r="W75" s="66">
        <f>SUM(V75/U75)</f>
        <v>1.9309426424426901E-2</v>
      </c>
      <c r="X75" s="20">
        <f>SUM(X66:X73)</f>
        <v>8979</v>
      </c>
      <c r="Y75" s="20">
        <f>SUM(Y66:Y73)</f>
        <v>260</v>
      </c>
      <c r="Z75" s="66">
        <f>SUM(Y75/X75)</f>
        <v>2.8956453948101125E-2</v>
      </c>
      <c r="AA75" s="20">
        <f>SUM(AA66:AA73)</f>
        <v>5364</v>
      </c>
      <c r="AB75" s="20">
        <f>SUM(AB66:AB73)</f>
        <v>211</v>
      </c>
      <c r="AC75" s="66">
        <f>SUM(AB75/AA75)</f>
        <v>3.9336316181953768E-2</v>
      </c>
      <c r="AD75" s="20">
        <f>SUM(AD66:AD73)</f>
        <v>718</v>
      </c>
      <c r="AE75" s="20">
        <f>SUM(AE66:AE73)</f>
        <v>20</v>
      </c>
      <c r="AF75" s="66">
        <f>SUM(AE75/AD75)</f>
        <v>2.7855153203342618E-2</v>
      </c>
    </row>
    <row r="76" spans="2:32" ht="15.5" thickBot="1">
      <c r="B76" s="84" t="s">
        <v>38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6"/>
    </row>
    <row r="78" spans="2:32">
      <c r="P78" s="68"/>
      <c r="Q78" s="60"/>
      <c r="R78" s="62"/>
      <c r="X78" s="68"/>
      <c r="Y78" s="60"/>
      <c r="Z78" s="62"/>
    </row>
    <row r="79" spans="2:32">
      <c r="C79" s="68"/>
      <c r="D79" s="60"/>
      <c r="E79" s="62"/>
      <c r="P79" s="59"/>
      <c r="Q79" s="60"/>
      <c r="R79" s="61"/>
      <c r="X79" s="59"/>
      <c r="Y79" s="60"/>
      <c r="Z79" s="61"/>
    </row>
    <row r="80" spans="2:32">
      <c r="C80" s="59"/>
      <c r="D80" s="60"/>
      <c r="E80" s="61"/>
      <c r="P80" s="59"/>
      <c r="Q80" s="60"/>
      <c r="R80" s="61"/>
      <c r="X80" s="59"/>
      <c r="Y80" s="60"/>
      <c r="Z80" s="61"/>
    </row>
    <row r="81" spans="3:18">
      <c r="C81" s="59"/>
      <c r="D81" s="60"/>
      <c r="E81" s="69"/>
      <c r="P81" s="59"/>
      <c r="Q81" s="60"/>
      <c r="R81" s="61"/>
    </row>
    <row r="82" spans="3:18">
      <c r="C82" s="59"/>
      <c r="D82" s="60"/>
      <c r="E82" s="61"/>
      <c r="P82" s="59"/>
      <c r="Q82" s="60"/>
      <c r="R82" s="61"/>
    </row>
  </sheetData>
  <mergeCells count="34">
    <mergeCell ref="A1:M1"/>
    <mergeCell ref="B3:E3"/>
    <mergeCell ref="B16:E16"/>
    <mergeCell ref="B18:H18"/>
    <mergeCell ref="C19:E19"/>
    <mergeCell ref="F19:H19"/>
    <mergeCell ref="B31:H31"/>
    <mergeCell ref="B33:Q33"/>
    <mergeCell ref="C34:E34"/>
    <mergeCell ref="F34:H34"/>
    <mergeCell ref="I34:K34"/>
    <mergeCell ref="L34:N34"/>
    <mergeCell ref="O34:Q34"/>
    <mergeCell ref="B46:Q46"/>
    <mergeCell ref="B48:T48"/>
    <mergeCell ref="C49:E49"/>
    <mergeCell ref="F49:H49"/>
    <mergeCell ref="I49:K49"/>
    <mergeCell ref="L49:N49"/>
    <mergeCell ref="O49:Q49"/>
    <mergeCell ref="R49:T49"/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13767AD875C54490CADE0FF4C8913A" ma:contentTypeVersion="14" ma:contentTypeDescription="Opret et nyt dokument." ma:contentTypeScope="" ma:versionID="986d8768846a6e06562127fb4f00c0ea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1397b4380554b560efa535535bb6aa9d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242A0-0708-4477-B45F-C6BCEB319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308A84-B394-46E5-8BE1-4043E5715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51042-8f70-4ee5-b78e-09244b73d626"/>
    <ds:schemaRef ds:uri="1605abb2-17eb-4460-93a0-4b01ca7ad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2021-02-15T20:05:27Z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