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eniorforeningenidanmark.sharepoint.com/sites/Teams-PAP/Shared Documents/Analyse/Ledighedstal/Til IDA.dk/Data til arkiv/2021/"/>
    </mc:Choice>
  </mc:AlternateContent>
  <xr:revisionPtr revIDLastSave="7" documentId="13_ncr:1_{596FCB42-BD9A-41BA-B914-0CC0552F9444}" xr6:coauthVersionLast="46" xr6:coauthVersionMax="46" xr10:uidLastSave="{316E3702-C336-44A2-BF35-860A2F2AA42E}"/>
  <bookViews>
    <workbookView xWindow="-110" yWindow="-110" windowWidth="19420" windowHeight="10420" xr2:uid="{9CA69323-6F9F-472A-A418-AB454FF2086D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75" i="1" l="1"/>
  <c r="AF75" i="1" s="1"/>
  <c r="AD75" i="1"/>
  <c r="AB75" i="1"/>
  <c r="AC75" i="1" s="1"/>
  <c r="AA75" i="1"/>
  <c r="Z75" i="1"/>
  <c r="Y75" i="1"/>
  <c r="X75" i="1"/>
  <c r="V75" i="1"/>
  <c r="W75" i="1" s="1"/>
  <c r="U75" i="1"/>
  <c r="S75" i="1"/>
  <c r="T75" i="1" s="1"/>
  <c r="R75" i="1"/>
  <c r="P75" i="1"/>
  <c r="Q75" i="1" s="1"/>
  <c r="O75" i="1"/>
  <c r="M75" i="1"/>
  <c r="N75" i="1" s="1"/>
  <c r="L75" i="1"/>
  <c r="J75" i="1"/>
  <c r="K75" i="1" s="1"/>
  <c r="I75" i="1"/>
  <c r="G75" i="1"/>
  <c r="H75" i="1" s="1"/>
  <c r="F75" i="1"/>
  <c r="D75" i="1"/>
  <c r="E75" i="1" s="1"/>
  <c r="C75" i="1"/>
  <c r="AF74" i="1"/>
  <c r="AE74" i="1"/>
  <c r="AD74" i="1"/>
  <c r="AB74" i="1"/>
  <c r="AC74" i="1" s="1"/>
  <c r="AA74" i="1"/>
  <c r="Y74" i="1"/>
  <c r="Z74" i="1" s="1"/>
  <c r="X74" i="1"/>
  <c r="V74" i="1"/>
  <c r="W74" i="1" s="1"/>
  <c r="U74" i="1"/>
  <c r="S74" i="1"/>
  <c r="T74" i="1" s="1"/>
  <c r="R74" i="1"/>
  <c r="P74" i="1"/>
  <c r="Q74" i="1" s="1"/>
  <c r="O74" i="1"/>
  <c r="M74" i="1"/>
  <c r="N74" i="1" s="1"/>
  <c r="L74" i="1"/>
  <c r="J74" i="1"/>
  <c r="K74" i="1" s="1"/>
  <c r="I74" i="1"/>
  <c r="H74" i="1"/>
  <c r="G74" i="1"/>
  <c r="F74" i="1"/>
  <c r="D74" i="1"/>
  <c r="E74" i="1" s="1"/>
  <c r="C74" i="1"/>
  <c r="Z73" i="1"/>
  <c r="W73" i="1"/>
  <c r="T73" i="1"/>
  <c r="Q73" i="1"/>
  <c r="N73" i="1"/>
  <c r="K73" i="1"/>
  <c r="H73" i="1"/>
  <c r="AC72" i="1"/>
  <c r="Z72" i="1"/>
  <c r="W72" i="1"/>
  <c r="T72" i="1"/>
  <c r="Q72" i="1"/>
  <c r="N72" i="1"/>
  <c r="K72" i="1"/>
  <c r="H72" i="1"/>
  <c r="E72" i="1"/>
  <c r="AF71" i="1"/>
  <c r="AC71" i="1"/>
  <c r="Z71" i="1"/>
  <c r="W71" i="1"/>
  <c r="T71" i="1"/>
  <c r="Q71" i="1"/>
  <c r="N71" i="1"/>
  <c r="K71" i="1"/>
  <c r="H71" i="1"/>
  <c r="E71" i="1"/>
  <c r="AF70" i="1"/>
  <c r="AC70" i="1"/>
  <c r="Z70" i="1"/>
  <c r="W70" i="1"/>
  <c r="T70" i="1"/>
  <c r="Q70" i="1"/>
  <c r="N70" i="1"/>
  <c r="K70" i="1"/>
  <c r="H70" i="1"/>
  <c r="E70" i="1"/>
  <c r="AF69" i="1"/>
  <c r="AC69" i="1"/>
  <c r="Z69" i="1"/>
  <c r="W69" i="1"/>
  <c r="T69" i="1"/>
  <c r="AF68" i="1"/>
  <c r="AC68" i="1"/>
  <c r="Z68" i="1"/>
  <c r="W68" i="1"/>
  <c r="T68" i="1"/>
  <c r="AC67" i="1"/>
  <c r="Z67" i="1"/>
  <c r="W67" i="1"/>
  <c r="T67" i="1"/>
  <c r="Q67" i="1"/>
  <c r="N67" i="1"/>
  <c r="K67" i="1"/>
  <c r="H67" i="1"/>
  <c r="E67" i="1"/>
  <c r="AC66" i="1"/>
  <c r="Z66" i="1"/>
  <c r="W66" i="1"/>
  <c r="T66" i="1"/>
  <c r="Q66" i="1"/>
  <c r="N66" i="1"/>
  <c r="K66" i="1"/>
  <c r="H66" i="1"/>
  <c r="E66" i="1"/>
  <c r="S60" i="1"/>
  <c r="T60" i="1" s="1"/>
  <c r="R60" i="1"/>
  <c r="P60" i="1"/>
  <c r="Q60" i="1" s="1"/>
  <c r="O60" i="1"/>
  <c r="M60" i="1"/>
  <c r="N60" i="1" s="1"/>
  <c r="L60" i="1"/>
  <c r="J60" i="1"/>
  <c r="K60" i="1" s="1"/>
  <c r="I60" i="1"/>
  <c r="G60" i="1"/>
  <c r="H60" i="1" s="1"/>
  <c r="F60" i="1"/>
  <c r="D60" i="1"/>
  <c r="E60" i="1" s="1"/>
  <c r="C60" i="1"/>
  <c r="T59" i="1"/>
  <c r="S59" i="1"/>
  <c r="R59" i="1"/>
  <c r="P59" i="1"/>
  <c r="Q59" i="1" s="1"/>
  <c r="O59" i="1"/>
  <c r="M59" i="1"/>
  <c r="N59" i="1" s="1"/>
  <c r="L59" i="1"/>
  <c r="J59" i="1"/>
  <c r="K59" i="1" s="1"/>
  <c r="I59" i="1"/>
  <c r="G59" i="1"/>
  <c r="H59" i="1" s="1"/>
  <c r="F59" i="1"/>
  <c r="D59" i="1"/>
  <c r="E59" i="1" s="1"/>
  <c r="C59" i="1"/>
  <c r="T58" i="1"/>
  <c r="N58" i="1"/>
  <c r="K58" i="1"/>
  <c r="H58" i="1"/>
  <c r="E58" i="1"/>
  <c r="T57" i="1"/>
  <c r="Q57" i="1"/>
  <c r="N57" i="1"/>
  <c r="K57" i="1"/>
  <c r="H57" i="1"/>
  <c r="E57" i="1"/>
  <c r="T56" i="1"/>
  <c r="Q56" i="1"/>
  <c r="N56" i="1"/>
  <c r="K56" i="1"/>
  <c r="H56" i="1"/>
  <c r="E56" i="1"/>
  <c r="T55" i="1"/>
  <c r="Q55" i="1"/>
  <c r="N55" i="1"/>
  <c r="K55" i="1"/>
  <c r="H55" i="1"/>
  <c r="E55" i="1"/>
  <c r="T54" i="1"/>
  <c r="T53" i="1"/>
  <c r="T52" i="1"/>
  <c r="Q52" i="1"/>
  <c r="N52" i="1"/>
  <c r="K52" i="1"/>
  <c r="H52" i="1"/>
  <c r="E52" i="1"/>
  <c r="T51" i="1"/>
  <c r="Q51" i="1"/>
  <c r="N51" i="1"/>
  <c r="K51" i="1"/>
  <c r="H51" i="1"/>
  <c r="E51" i="1"/>
  <c r="P45" i="1"/>
  <c r="Q45" i="1" s="1"/>
  <c r="O45" i="1"/>
  <c r="M45" i="1"/>
  <c r="N45" i="1" s="1"/>
  <c r="L45" i="1"/>
  <c r="J45" i="1"/>
  <c r="K45" i="1" s="1"/>
  <c r="I45" i="1"/>
  <c r="H45" i="1"/>
  <c r="G45" i="1"/>
  <c r="F45" i="1"/>
  <c r="D45" i="1"/>
  <c r="E45" i="1" s="1"/>
  <c r="C45" i="1"/>
  <c r="P44" i="1"/>
  <c r="Q44" i="1" s="1"/>
  <c r="O44" i="1"/>
  <c r="M44" i="1"/>
  <c r="N44" i="1" s="1"/>
  <c r="L44" i="1"/>
  <c r="J44" i="1"/>
  <c r="K44" i="1" s="1"/>
  <c r="I44" i="1"/>
  <c r="G44" i="1"/>
  <c r="H44" i="1" s="1"/>
  <c r="F44" i="1"/>
  <c r="D44" i="1"/>
  <c r="E44" i="1" s="1"/>
  <c r="C44" i="1"/>
  <c r="Q43" i="1"/>
  <c r="N43" i="1"/>
  <c r="K43" i="1"/>
  <c r="H43" i="1"/>
  <c r="E43" i="1"/>
  <c r="Q42" i="1"/>
  <c r="N42" i="1"/>
  <c r="K42" i="1"/>
  <c r="H42" i="1"/>
  <c r="E42" i="1"/>
  <c r="Q41" i="1"/>
  <c r="N41" i="1"/>
  <c r="K41" i="1"/>
  <c r="H41" i="1"/>
  <c r="E41" i="1"/>
  <c r="Q40" i="1"/>
  <c r="N40" i="1"/>
  <c r="K40" i="1"/>
  <c r="H40" i="1"/>
  <c r="E40" i="1"/>
  <c r="Q39" i="1"/>
  <c r="N39" i="1"/>
  <c r="K39" i="1"/>
  <c r="H39" i="1"/>
  <c r="E39" i="1"/>
  <c r="Q38" i="1"/>
  <c r="N38" i="1"/>
  <c r="K38" i="1"/>
  <c r="H38" i="1"/>
  <c r="E38" i="1"/>
  <c r="Q37" i="1"/>
  <c r="N37" i="1"/>
  <c r="K37" i="1"/>
  <c r="H37" i="1"/>
  <c r="E37" i="1"/>
  <c r="Q36" i="1"/>
  <c r="N36" i="1"/>
  <c r="K36" i="1"/>
  <c r="H36" i="1"/>
  <c r="E36" i="1"/>
  <c r="G30" i="1"/>
  <c r="H30" i="1" s="1"/>
  <c r="F30" i="1"/>
  <c r="E30" i="1"/>
  <c r="D30" i="1"/>
  <c r="C30" i="1"/>
  <c r="G29" i="1"/>
  <c r="H29" i="1" s="1"/>
  <c r="F29" i="1"/>
  <c r="D29" i="1"/>
  <c r="E29" i="1" s="1"/>
  <c r="C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D15" i="1"/>
  <c r="E15" i="1" s="1"/>
  <c r="C15" i="1"/>
  <c r="D14" i="1"/>
  <c r="E14" i="1" s="1"/>
  <c r="C14" i="1"/>
  <c r="E12" i="1"/>
  <c r="E11" i="1"/>
  <c r="E10" i="1"/>
  <c r="E9" i="1"/>
  <c r="E8" i="1"/>
  <c r="E7" i="1"/>
  <c r="E6" i="1"/>
  <c r="E5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9">
    <s v="BIDB"/>
    <s v="[Uddannelse].[IDA Gruppe].&amp;[Bachelorer]"/>
    <s v="[Uddannelse].[IDA Gruppe].&amp;[Diplomingeniør]"/>
    <s v="[Uddannelse].[IDA Gruppe].&amp;[Teknikumingeniør]"/>
    <s v="[Uddannelse].[IDA Gruppe].&amp;[Akademiingeniør]"/>
    <s v="[Uddannelse].[IDA Gruppe].&amp;[Civilingeniører]"/>
    <s v="[Uddannelse].[IDA Gruppe].&amp;[Cand.scient]"/>
    <s v="[Uddannelse].[IDA Gruppe].&amp;[Cand.it]"/>
    <s v="[Uddannelse].[IDA Gruppe].&amp;[Phd]"/>
  </metadataStrings>
  <mdxMetadata count="8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</mdxMetadata>
  <valueMetadata count="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</valueMetadata>
</metadata>
</file>

<file path=xl/sharedStrings.xml><?xml version="1.0" encoding="utf-8"?>
<sst xmlns="http://schemas.openxmlformats.org/spreadsheetml/2006/main" count="156" uniqueCount="44">
  <si>
    <t>2020 MARTS</t>
  </si>
  <si>
    <t>Ledighedstal marts</t>
  </si>
  <si>
    <t>Betalende medlemmer (antal)</t>
  </si>
  <si>
    <t>Brutto-ledige (antal)</t>
  </si>
  <si>
    <t>Procent</t>
  </si>
  <si>
    <t>Bachelorer</t>
  </si>
  <si>
    <t>Diplomingeniør</t>
  </si>
  <si>
    <t>Teknikumingeniør</t>
  </si>
  <si>
    <t>Akademiingeniør</t>
  </si>
  <si>
    <t>Civilingeniører</t>
  </si>
  <si>
    <t>Cand.scient</t>
  </si>
  <si>
    <t>Cand.it</t>
  </si>
  <si>
    <t>Phd</t>
  </si>
  <si>
    <t>Ingeniører under ét*</t>
  </si>
  <si>
    <t>Alle</t>
  </si>
  <si>
    <t>Kilde: Akademikerne Tableau online - udtrukket d. 15/4 2021. Note: *Akademiingeniør, teknikumingeniør, diplomingeniør, civilingiør.</t>
  </si>
  <si>
    <t>Ledighedstal marts - køn</t>
  </si>
  <si>
    <t>Kvinder</t>
  </si>
  <si>
    <t>Mænd</t>
  </si>
  <si>
    <t>Ledighedstal marts - Region</t>
  </si>
  <si>
    <t>Hovedstaden</t>
  </si>
  <si>
    <t>Sjælland</t>
  </si>
  <si>
    <t>Syddanmark</t>
  </si>
  <si>
    <t>Midtjylland</t>
  </si>
  <si>
    <t>Nordjylland</t>
  </si>
  <si>
    <t>Kilde: Akademikerne Tableau online - udtrukket d. 15/4 2021. Note: *Akademiingeniør, teknikumingeniør, diplomingeniør, civilingiør. Udlandet er ikke medtaget i tabellen</t>
  </si>
  <si>
    <t>Ledighedstal marts - Kandidatår</t>
  </si>
  <si>
    <t>&lt;1 år</t>
  </si>
  <si>
    <t>1 år</t>
  </si>
  <si>
    <t>2-4 år</t>
  </si>
  <si>
    <t>5-9 år</t>
  </si>
  <si>
    <t>10-14 år</t>
  </si>
  <si>
    <t>15+ år</t>
  </si>
  <si>
    <t>Ledighedstal marts - Alder</t>
  </si>
  <si>
    <t>&lt; 25 år</t>
  </si>
  <si>
    <t>25-29 år</t>
  </si>
  <si>
    <t>30-34 år</t>
  </si>
  <si>
    <t>35-39 år</t>
  </si>
  <si>
    <t>40-44 år</t>
  </si>
  <si>
    <t>45-49 år</t>
  </si>
  <si>
    <t>50-54 år</t>
  </si>
  <si>
    <t>55-59 år</t>
  </si>
  <si>
    <t>60-64 år</t>
  </si>
  <si>
    <t>65-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</si>
</sst>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5" formatCode="_-* #,##0_-;\-* #,##0_-;_-* &quot;-&quot;??_-;_-@_-"/>
    <numFmt numFmtId="166" formatCode="0.0%"/>
    <numFmt numFmtId="167" formatCode="#,##0.0"/>
  </numFmts>
  <fonts count="13">
    <font>
      <sz val="11"/>
      <color theme="1"/>
      <name val="Calibri"/>
      <family val="2"/>
      <scheme val="minor"/>
    </font>
    <font>
      <sz val="10"/>
      <color rgb="FF333333"/>
      <name val="Montserrat"/>
    </font>
    <font>
      <sz val="7"/>
      <color rgb="FF787878"/>
      <name val="Tableau Book"/>
    </font>
    <font>
      <b/>
      <sz val="7"/>
      <color rgb="FF333333"/>
      <name val="Tableau Book"/>
    </font>
    <font>
      <sz val="10"/>
      <name val="Montserrat"/>
    </font>
    <font>
      <i/>
      <sz val="10"/>
      <name val="Montserrat"/>
    </font>
    <font>
      <sz val="6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color theme="1"/>
      <name val="Montserrat"/>
    </font>
    <font>
      <b/>
      <sz val="10"/>
      <color theme="1"/>
      <name val="Montserrat"/>
    </font>
    <font>
      <i/>
      <sz val="10"/>
      <color theme="1"/>
      <name val="Montserrat"/>
    </font>
    <font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10" applyNumberFormat="0" applyFill="0" applyAlignment="0" applyProtection="0"/>
  </cellStyleXfs>
  <cellXfs count="79">
    <xf numFmtId="0" fontId="0" fillId="0" borderId="0" xfId="0"/>
    <xf numFmtId="17" fontId="8" fillId="0" borderId="10" xfId="3" applyNumberFormat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9" fillId="0" borderId="3" xfId="0" applyFont="1" applyBorder="1"/>
    <xf numFmtId="0" fontId="11" fillId="0" borderId="8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11" fillId="0" borderId="12" xfId="0" applyFont="1" applyBorder="1"/>
    <xf numFmtId="0" fontId="11" fillId="0" borderId="0" xfId="0" applyFont="1"/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6" fontId="9" fillId="0" borderId="4" xfId="2" applyNumberFormat="1" applyFont="1" applyBorder="1"/>
    <xf numFmtId="166" fontId="9" fillId="0" borderId="0" xfId="2" applyNumberFormat="1" applyFont="1" applyBorder="1"/>
    <xf numFmtId="0" fontId="9" fillId="2" borderId="3" xfId="0" applyFont="1" applyFill="1" applyBorder="1"/>
    <xf numFmtId="3" fontId="9" fillId="2" borderId="3" xfId="0" applyNumberFormat="1" applyFont="1" applyFill="1" applyBorder="1"/>
    <xf numFmtId="166" fontId="9" fillId="2" borderId="4" xfId="2" applyNumberFormat="1" applyFont="1" applyFill="1" applyBorder="1"/>
    <xf numFmtId="166" fontId="9" fillId="0" borderId="0" xfId="2" applyNumberFormat="1" applyFont="1" applyFill="1" applyBorder="1"/>
    <xf numFmtId="3" fontId="9" fillId="0" borderId="0" xfId="0" applyNumberFormat="1" applyFont="1"/>
    <xf numFmtId="167" fontId="9" fillId="0" borderId="0" xfId="0" applyNumberFormat="1" applyFont="1"/>
    <xf numFmtId="165" fontId="9" fillId="0" borderId="0" xfId="1" applyNumberFormat="1" applyFont="1" applyFill="1" applyBorder="1"/>
    <xf numFmtId="166" fontId="9" fillId="0" borderId="0" xfId="0" applyNumberFormat="1" applyFont="1"/>
    <xf numFmtId="0" fontId="2" fillId="0" borderId="0" xfId="0" applyFont="1"/>
    <xf numFmtId="0" fontId="6" fillId="0" borderId="0" xfId="0" applyFont="1" applyAlignment="1">
      <alignment vertical="top" wrapText="1"/>
    </xf>
    <xf numFmtId="10" fontId="3" fillId="0" borderId="0" xfId="0" applyNumberFormat="1" applyFont="1" applyAlignment="1">
      <alignment vertical="top" wrapText="1"/>
    </xf>
    <xf numFmtId="0" fontId="0" fillId="0" borderId="0" xfId="0" applyAlignment="1">
      <alignment vertical="center" wrapText="1"/>
    </xf>
    <xf numFmtId="10" fontId="3" fillId="0" borderId="0" xfId="0" applyNumberFormat="1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3" fontId="1" fillId="0" borderId="3" xfId="0" applyNumberFormat="1" applyFont="1" applyBorder="1" applyAlignment="1">
      <alignment vertical="top" wrapText="1"/>
    </xf>
    <xf numFmtId="3" fontId="3" fillId="0" borderId="0" xfId="0" applyNumberFormat="1" applyFont="1" applyAlignment="1">
      <alignment vertical="top" wrapText="1"/>
    </xf>
    <xf numFmtId="0" fontId="9" fillId="3" borderId="5" xfId="0" applyFont="1" applyFill="1" applyBorder="1"/>
    <xf numFmtId="3" fontId="9" fillId="3" borderId="5" xfId="0" applyNumberFormat="1" applyFont="1" applyFill="1" applyBorder="1"/>
    <xf numFmtId="3" fontId="9" fillId="3" borderId="6" xfId="0" applyNumberFormat="1" applyFont="1" applyFill="1" applyBorder="1"/>
    <xf numFmtId="166" fontId="9" fillId="3" borderId="7" xfId="2" applyNumberFormat="1" applyFont="1" applyFill="1" applyBorder="1"/>
    <xf numFmtId="165" fontId="9" fillId="0" borderId="0" xfId="0" applyNumberFormat="1" applyFont="1"/>
    <xf numFmtId="1" fontId="9" fillId="0" borderId="0" xfId="0" applyNumberFormat="1" applyFont="1"/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8" xfId="0" applyFont="1" applyBorder="1"/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3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4" xfId="0" applyFont="1" applyBorder="1" applyAlignment="1">
      <alignment wrapText="1"/>
    </xf>
    <xf numFmtId="166" fontId="9" fillId="0" borderId="4" xfId="2" applyNumberFormat="1" applyFont="1" applyFill="1" applyBorder="1"/>
    <xf numFmtId="165" fontId="9" fillId="2" borderId="3" xfId="1" applyNumberFormat="1" applyFont="1" applyFill="1" applyBorder="1"/>
    <xf numFmtId="0" fontId="9" fillId="2" borderId="0" xfId="0" applyFont="1" applyFill="1"/>
    <xf numFmtId="165" fontId="9" fillId="2" borderId="0" xfId="1" applyNumberFormat="1" applyFont="1" applyFill="1" applyBorder="1"/>
    <xf numFmtId="0" fontId="2" fillId="0" borderId="0" xfId="0" applyFont="1" applyAlignment="1">
      <alignment vertical="center" wrapText="1"/>
    </xf>
    <xf numFmtId="3" fontId="1" fillId="0" borderId="3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165" fontId="9" fillId="3" borderId="5" xfId="0" applyNumberFormat="1" applyFont="1" applyFill="1" applyBorder="1"/>
    <xf numFmtId="1" fontId="9" fillId="3" borderId="6" xfId="0" applyNumberFormat="1" applyFont="1" applyFill="1" applyBorder="1"/>
    <xf numFmtId="166" fontId="9" fillId="3" borderId="7" xfId="0" applyNumberFormat="1" applyFont="1" applyFill="1" applyBorder="1"/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165" fontId="1" fillId="0" borderId="0" xfId="1" applyNumberFormat="1" applyFont="1" applyAlignment="1">
      <alignment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wrapText="1"/>
    </xf>
    <xf numFmtId="165" fontId="9" fillId="2" borderId="0" xfId="1" applyNumberFormat="1" applyFont="1" applyFill="1"/>
    <xf numFmtId="165" fontId="1" fillId="0" borderId="0" xfId="1" applyNumberFormat="1" applyFont="1" applyAlignment="1">
      <alignment vertical="top" wrapText="1"/>
    </xf>
  </cellXfs>
  <cellStyles count="4">
    <cellStyle name="Komma" xfId="1" builtinId="3"/>
    <cellStyle name="Normal" xfId="0" builtinId="0"/>
    <cellStyle name="Overskrift 1" xfId="3" builtinId="16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BD31C-55DC-485E-952E-50525FD178B0}">
  <dimension ref="A1:AF83"/>
  <sheetViews>
    <sheetView tabSelected="1" topLeftCell="A45" zoomScale="60" zoomScaleNormal="60" workbookViewId="0">
      <selection activeCell="D5" sqref="D5:D12"/>
    </sheetView>
  </sheetViews>
  <sheetFormatPr defaultRowHeight="14.5"/>
  <cols>
    <col min="2" max="2" width="27.1796875" bestFit="1" customWidth="1"/>
    <col min="3" max="3" width="19.54296875" customWidth="1"/>
    <col min="4" max="4" width="14.81640625" customWidth="1"/>
    <col min="5" max="5" width="9.54296875" customWidth="1"/>
    <col min="6" max="6" width="21.453125" customWidth="1"/>
    <col min="7" max="7" width="17" customWidth="1"/>
    <col min="8" max="8" width="9.81640625" customWidth="1"/>
    <col min="9" max="9" width="21.1796875" customWidth="1"/>
    <col min="10" max="10" width="14.54296875" customWidth="1"/>
    <col min="11" max="11" width="11" customWidth="1"/>
    <col min="12" max="12" width="20.81640625" customWidth="1"/>
    <col min="13" max="13" width="14.54296875" customWidth="1"/>
    <col min="15" max="15" width="21" customWidth="1"/>
    <col min="16" max="16" width="13.54296875" customWidth="1"/>
    <col min="18" max="18" width="20.81640625" customWidth="1"/>
    <col min="19" max="19" width="14.81640625" customWidth="1"/>
    <col min="21" max="21" width="20.36328125" bestFit="1" customWidth="1"/>
    <col min="22" max="22" width="14.26953125" bestFit="1" customWidth="1"/>
    <col min="23" max="23" width="9" bestFit="1" customWidth="1"/>
    <col min="24" max="24" width="20.36328125" bestFit="1" customWidth="1"/>
    <col min="25" max="25" width="14.26953125" bestFit="1" customWidth="1"/>
    <col min="26" max="26" width="9" bestFit="1" customWidth="1"/>
    <col min="27" max="27" width="20.36328125" bestFit="1" customWidth="1"/>
    <col min="28" max="28" width="14.26953125" bestFit="1" customWidth="1"/>
    <col min="30" max="30" width="20.36328125" bestFit="1" customWidth="1"/>
    <col min="31" max="31" width="14.26953125" bestFit="1" customWidth="1"/>
  </cols>
  <sheetData>
    <row r="1" spans="1:22" ht="20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2" ht="16" thickTop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.5" thickBot="1">
      <c r="A3" s="2"/>
      <c r="B3" s="3" t="s">
        <v>1</v>
      </c>
      <c r="C3" s="4"/>
      <c r="D3" s="4"/>
      <c r="E3" s="5"/>
      <c r="F3" s="6"/>
      <c r="G3" s="2"/>
      <c r="H3" s="7"/>
      <c r="I3" s="7"/>
      <c r="J3" s="7"/>
      <c r="K3" s="7"/>
      <c r="L3" s="7"/>
      <c r="M3" s="7"/>
      <c r="N3" s="7"/>
      <c r="O3" s="2"/>
      <c r="P3" s="2"/>
      <c r="Q3" s="2"/>
      <c r="R3" s="2"/>
      <c r="S3" s="2"/>
      <c r="T3" s="2"/>
      <c r="U3" s="2"/>
      <c r="V3" s="2"/>
    </row>
    <row r="4" spans="1:22" ht="45">
      <c r="A4" s="2"/>
      <c r="B4" s="8"/>
      <c r="C4" s="9" t="s">
        <v>2</v>
      </c>
      <c r="D4" s="10" t="s">
        <v>3</v>
      </c>
      <c r="E4" s="11" t="s">
        <v>4</v>
      </c>
      <c r="F4" s="12"/>
      <c r="G4" s="2"/>
      <c r="H4" s="2"/>
      <c r="I4" s="12"/>
      <c r="J4" s="12"/>
      <c r="K4" s="12"/>
      <c r="L4" s="12"/>
      <c r="M4" s="12"/>
      <c r="N4" s="12"/>
      <c r="O4" s="2"/>
      <c r="P4" s="2"/>
      <c r="Q4" s="2"/>
      <c r="R4" s="2"/>
      <c r="S4" s="2"/>
      <c r="T4" s="2"/>
      <c r="U4" s="2"/>
      <c r="V4" s="2"/>
    </row>
    <row r="5" spans="1:22" ht="15">
      <c r="A5" s="2"/>
      <c r="B5" s="8" t="s" vm="1">
        <v>5</v>
      </c>
      <c r="C5" s="13">
        <v>891</v>
      </c>
      <c r="D5" s="70">
        <v>29</v>
      </c>
      <c r="E5" s="15">
        <f>SUM(D5/C5)</f>
        <v>3.2547699214365879E-2</v>
      </c>
      <c r="F5" s="16"/>
      <c r="G5" s="2"/>
      <c r="H5" s="2"/>
      <c r="I5" s="12"/>
      <c r="J5" s="12"/>
      <c r="K5" s="12"/>
      <c r="L5" s="12"/>
      <c r="M5" s="12"/>
      <c r="N5" s="12"/>
      <c r="O5" s="2"/>
      <c r="P5" s="2"/>
      <c r="Q5" s="2"/>
      <c r="R5" s="2"/>
      <c r="S5" s="2"/>
      <c r="T5" s="2"/>
      <c r="U5" s="2"/>
      <c r="V5" s="2"/>
    </row>
    <row r="6" spans="1:22" ht="15">
      <c r="A6" s="2"/>
      <c r="B6" s="17" t="s" vm="2">
        <v>6</v>
      </c>
      <c r="C6" s="18">
        <v>18442</v>
      </c>
      <c r="D6" s="77">
        <v>783</v>
      </c>
      <c r="E6" s="19">
        <f t="shared" ref="E6:E12" si="0">SUM(D6/C6)</f>
        <v>4.2457434117774646E-2</v>
      </c>
      <c r="F6" s="20"/>
      <c r="G6" s="2"/>
      <c r="H6" s="2"/>
      <c r="I6" s="2"/>
      <c r="J6" s="21"/>
      <c r="K6" s="22"/>
      <c r="L6" s="20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>
      <c r="A7" s="2"/>
      <c r="B7" s="17" t="s" vm="3">
        <v>7</v>
      </c>
      <c r="C7" s="18">
        <v>11661</v>
      </c>
      <c r="D7" s="77">
        <v>282</v>
      </c>
      <c r="E7" s="19">
        <f t="shared" si="0"/>
        <v>2.4183174684846924E-2</v>
      </c>
      <c r="F7" s="20"/>
      <c r="G7" s="2"/>
      <c r="H7" s="2"/>
      <c r="I7" s="23"/>
      <c r="J7" s="2"/>
      <c r="K7" s="24"/>
      <c r="L7" s="2"/>
      <c r="M7" s="2"/>
      <c r="N7" s="2"/>
      <c r="O7" s="2"/>
      <c r="P7" s="2"/>
      <c r="Q7" s="2"/>
      <c r="R7" s="2"/>
      <c r="S7" s="2"/>
    </row>
    <row r="8" spans="1:22" ht="15">
      <c r="A8" s="2"/>
      <c r="B8" s="17" t="s" vm="4">
        <v>8</v>
      </c>
      <c r="C8" s="18">
        <v>4195</v>
      </c>
      <c r="D8" s="77">
        <v>96</v>
      </c>
      <c r="E8" s="19">
        <f t="shared" si="0"/>
        <v>2.2884386174016686E-2</v>
      </c>
      <c r="F8" s="20"/>
      <c r="G8" s="25"/>
      <c r="H8" s="26"/>
      <c r="I8" s="27"/>
      <c r="J8" s="28"/>
      <c r="K8" s="29"/>
      <c r="L8" s="2"/>
      <c r="M8" s="2"/>
      <c r="N8" s="2"/>
      <c r="O8" s="2"/>
      <c r="P8" s="2"/>
      <c r="Q8" s="2"/>
      <c r="R8" s="2"/>
      <c r="S8" s="2"/>
    </row>
    <row r="9" spans="1:22" ht="15">
      <c r="A9" s="2"/>
      <c r="B9" s="17" t="s" vm="5">
        <v>9</v>
      </c>
      <c r="C9" s="18">
        <v>30084</v>
      </c>
      <c r="D9" s="77">
        <v>649</v>
      </c>
      <c r="E9" s="19">
        <f t="shared" si="0"/>
        <v>2.1572929131764392E-2</v>
      </c>
      <c r="F9" s="20"/>
      <c r="G9" s="30"/>
      <c r="H9" s="26"/>
      <c r="I9" s="31"/>
      <c r="J9" s="28"/>
      <c r="K9" s="32"/>
      <c r="L9" s="2"/>
      <c r="M9" s="2"/>
      <c r="N9" s="2"/>
      <c r="O9" s="2"/>
      <c r="P9" s="2"/>
      <c r="Q9" s="2"/>
      <c r="R9" s="2"/>
      <c r="S9" s="2"/>
    </row>
    <row r="10" spans="1:22" ht="15">
      <c r="A10" s="2"/>
      <c r="B10" s="8" t="s" vm="6">
        <v>10</v>
      </c>
      <c r="C10" s="33">
        <v>11588</v>
      </c>
      <c r="D10" s="78">
        <v>875</v>
      </c>
      <c r="E10" s="15">
        <f t="shared" si="0"/>
        <v>7.5509147393855711E-2</v>
      </c>
      <c r="F10" s="20"/>
      <c r="G10" s="30"/>
      <c r="H10" s="26"/>
      <c r="I10" s="34"/>
      <c r="J10" s="24"/>
      <c r="K10" s="23"/>
      <c r="L10" s="2"/>
      <c r="M10" s="24"/>
      <c r="N10" s="2"/>
      <c r="O10" s="2"/>
      <c r="P10" s="2"/>
      <c r="Q10" s="2"/>
      <c r="R10" s="2"/>
      <c r="S10" s="2"/>
    </row>
    <row r="11" spans="1:22" ht="15">
      <c r="A11" s="2"/>
      <c r="B11" s="8" t="s" vm="7">
        <v>11</v>
      </c>
      <c r="C11" s="33">
        <v>2386</v>
      </c>
      <c r="D11" s="78">
        <v>111</v>
      </c>
      <c r="E11" s="15">
        <f t="shared" si="0"/>
        <v>4.6521374685666389E-2</v>
      </c>
      <c r="F11" s="20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22" ht="15">
      <c r="A12" s="2"/>
      <c r="B12" s="8" t="s" vm="8">
        <v>12</v>
      </c>
      <c r="C12" s="33">
        <v>1746</v>
      </c>
      <c r="D12" s="78">
        <v>74</v>
      </c>
      <c r="E12" s="15">
        <f t="shared" si="0"/>
        <v>4.2382588774341354E-2</v>
      </c>
      <c r="F12" s="20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5">
      <c r="A13" s="2"/>
      <c r="B13" s="8"/>
      <c r="C13" s="8"/>
      <c r="D13" s="22"/>
      <c r="E13" s="15"/>
      <c r="F13" s="20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5.5" thickBot="1">
      <c r="A14" s="2"/>
      <c r="B14" s="35" t="s">
        <v>13</v>
      </c>
      <c r="C14" s="36">
        <f>SUM(C6:C9)</f>
        <v>64382</v>
      </c>
      <c r="D14" s="37">
        <f>SUM(D6:D9)</f>
        <v>1810</v>
      </c>
      <c r="E14" s="38">
        <f>SUM(D14/C14)</f>
        <v>2.8113447858096982E-2</v>
      </c>
      <c r="F14" s="20"/>
      <c r="G14" s="2"/>
      <c r="H14" s="2"/>
      <c r="I14" s="39"/>
      <c r="J14" s="40"/>
      <c r="K14" s="24"/>
      <c r="L14" s="39"/>
      <c r="M14" s="40"/>
      <c r="N14" s="24"/>
      <c r="O14" s="2"/>
      <c r="P14" s="2"/>
      <c r="Q14" s="2"/>
      <c r="R14" s="2"/>
      <c r="S14" s="2"/>
      <c r="T14" s="2"/>
      <c r="U14" s="2"/>
      <c r="V14" s="2"/>
    </row>
    <row r="15" spans="1:22" ht="15.5" thickBot="1">
      <c r="A15" s="2"/>
      <c r="B15" s="35" t="s">
        <v>14</v>
      </c>
      <c r="C15" s="36">
        <f>SUM(C5:C12)</f>
        <v>80993</v>
      </c>
      <c r="D15" s="37">
        <f>SUM(D5:D12)</f>
        <v>2899</v>
      </c>
      <c r="E15" s="38">
        <f>SUM(D15/C15)</f>
        <v>3.5793216697739313E-2</v>
      </c>
      <c r="F15" s="20"/>
      <c r="G15" s="2"/>
      <c r="H15" s="2"/>
      <c r="I15" s="39"/>
      <c r="J15" s="40"/>
      <c r="K15" s="24"/>
      <c r="L15" s="39"/>
      <c r="M15" s="40"/>
      <c r="N15" s="24"/>
      <c r="O15" s="2"/>
      <c r="P15" s="2"/>
      <c r="Q15" s="2"/>
      <c r="R15" s="2"/>
      <c r="S15" s="2"/>
      <c r="T15" s="2"/>
      <c r="U15" s="2"/>
      <c r="V15" s="2"/>
    </row>
    <row r="16" spans="1:22" ht="15.5" thickBot="1">
      <c r="A16" s="2"/>
      <c r="B16" s="41" t="s">
        <v>15</v>
      </c>
      <c r="C16" s="42"/>
      <c r="D16" s="42"/>
      <c r="E16" s="43"/>
      <c r="F16" s="4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5.5" thickBot="1">
      <c r="A17" s="2"/>
      <c r="B17" s="44"/>
      <c r="C17" s="44"/>
      <c r="D17" s="44"/>
      <c r="E17" s="44"/>
      <c r="F17" s="4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5.5" thickBot="1">
      <c r="A18" s="2"/>
      <c r="B18" s="3" t="s">
        <v>16</v>
      </c>
      <c r="C18" s="4"/>
      <c r="D18" s="4"/>
      <c r="E18" s="4"/>
      <c r="F18" s="4"/>
      <c r="G18" s="4"/>
      <c r="H18" s="5"/>
      <c r="I18" s="2"/>
      <c r="J18" s="2"/>
      <c r="K18" s="2"/>
      <c r="L18" s="2"/>
      <c r="M18" s="2"/>
      <c r="N18" s="2"/>
    </row>
    <row r="19" spans="1:22" ht="15">
      <c r="A19" s="2"/>
      <c r="B19" s="45"/>
      <c r="C19" s="46" t="s">
        <v>17</v>
      </c>
      <c r="D19" s="47"/>
      <c r="E19" s="48"/>
      <c r="F19" s="47" t="s">
        <v>18</v>
      </c>
      <c r="G19" s="47"/>
      <c r="H19" s="48"/>
      <c r="I19" s="2"/>
      <c r="J19" s="2"/>
      <c r="K19" s="2"/>
    </row>
    <row r="20" spans="1:22" ht="34" customHeight="1">
      <c r="A20" s="49"/>
      <c r="B20" s="50"/>
      <c r="C20" s="51" t="s">
        <v>2</v>
      </c>
      <c r="D20" s="52" t="s">
        <v>3</v>
      </c>
      <c r="E20" s="53" t="s">
        <v>4</v>
      </c>
      <c r="F20" s="52" t="s">
        <v>2</v>
      </c>
      <c r="G20" s="52" t="s">
        <v>3</v>
      </c>
      <c r="H20" s="53" t="s">
        <v>4</v>
      </c>
      <c r="I20" s="49"/>
      <c r="J20" s="49"/>
      <c r="K20" s="49"/>
    </row>
    <row r="21" spans="1:22" ht="15">
      <c r="A21" s="2"/>
      <c r="B21" s="8" t="s" vm="1">
        <v>5</v>
      </c>
      <c r="C21" s="13">
        <v>164</v>
      </c>
      <c r="D21" s="14">
        <v>9</v>
      </c>
      <c r="E21" s="54">
        <f>SUM(D21/C21)</f>
        <v>5.4878048780487805E-2</v>
      </c>
      <c r="F21" s="14">
        <v>727</v>
      </c>
      <c r="G21" s="14">
        <v>20</v>
      </c>
      <c r="H21" s="54">
        <f>SUM(G21/F21)</f>
        <v>2.7510316368638238E-2</v>
      </c>
      <c r="I21" s="2"/>
      <c r="J21" s="2"/>
      <c r="K21" s="2"/>
    </row>
    <row r="22" spans="1:22" ht="15">
      <c r="A22" s="2"/>
      <c r="B22" s="17" t="s" vm="2">
        <v>6</v>
      </c>
      <c r="C22" s="55">
        <v>3772</v>
      </c>
      <c r="D22" s="56">
        <v>204</v>
      </c>
      <c r="E22" s="19">
        <f t="shared" ref="E22:E28" si="1">SUM(D22/C22)</f>
        <v>5.4082714740190878E-2</v>
      </c>
      <c r="F22" s="57">
        <v>14670</v>
      </c>
      <c r="G22" s="56">
        <v>579</v>
      </c>
      <c r="H22" s="19">
        <f t="shared" ref="H22:H28" si="2">SUM(G22/F22)</f>
        <v>3.9468302658486706E-2</v>
      </c>
      <c r="I22" s="2"/>
      <c r="J22" s="2"/>
      <c r="K22" s="2"/>
    </row>
    <row r="23" spans="1:22" ht="15">
      <c r="A23" s="2"/>
      <c r="B23" s="17" t="s" vm="3">
        <v>7</v>
      </c>
      <c r="C23" s="55">
        <v>1774</v>
      </c>
      <c r="D23" s="56">
        <v>34</v>
      </c>
      <c r="E23" s="19">
        <f t="shared" si="1"/>
        <v>1.9165727170236752E-2</v>
      </c>
      <c r="F23" s="57">
        <v>9866</v>
      </c>
      <c r="G23" s="56">
        <v>248</v>
      </c>
      <c r="H23" s="19">
        <f t="shared" si="2"/>
        <v>2.5136833569835801E-2</v>
      </c>
      <c r="I23" s="2"/>
      <c r="J23" s="30"/>
      <c r="K23" s="26"/>
      <c r="L23" s="27"/>
    </row>
    <row r="24" spans="1:22" ht="15">
      <c r="A24" s="2"/>
      <c r="B24" s="17" t="s" vm="4">
        <v>8</v>
      </c>
      <c r="C24" s="55">
        <v>997</v>
      </c>
      <c r="D24" s="56">
        <v>19</v>
      </c>
      <c r="E24" s="19">
        <f t="shared" si="1"/>
        <v>1.9057171514543631E-2</v>
      </c>
      <c r="F24" s="57">
        <v>3198</v>
      </c>
      <c r="G24" s="56">
        <v>77</v>
      </c>
      <c r="H24" s="19">
        <f t="shared" si="2"/>
        <v>2.4077548467792372E-2</v>
      </c>
      <c r="I24" s="2"/>
      <c r="J24" s="30"/>
      <c r="K24" s="26"/>
      <c r="L24" s="31"/>
    </row>
    <row r="25" spans="1:22" ht="15">
      <c r="A25" s="2"/>
      <c r="B25" s="17" t="s" vm="5">
        <v>9</v>
      </c>
      <c r="C25" s="55">
        <v>7892</v>
      </c>
      <c r="D25" s="56">
        <v>217</v>
      </c>
      <c r="E25" s="19">
        <f t="shared" si="1"/>
        <v>2.7496198682209833E-2</v>
      </c>
      <c r="F25" s="57">
        <v>22189</v>
      </c>
      <c r="G25" s="56">
        <v>432</v>
      </c>
      <c r="H25" s="19">
        <f t="shared" si="2"/>
        <v>1.946910631393934E-2</v>
      </c>
      <c r="I25" s="58"/>
      <c r="J25" s="30"/>
      <c r="K25" s="26"/>
      <c r="L25" s="31"/>
      <c r="M25" s="2"/>
      <c r="N25" s="2"/>
      <c r="O25" s="2"/>
      <c r="P25" s="2"/>
      <c r="Q25" s="2"/>
      <c r="R25" s="2"/>
    </row>
    <row r="26" spans="1:22" ht="15">
      <c r="A26" s="2"/>
      <c r="B26" s="8" t="s" vm="6">
        <v>10</v>
      </c>
      <c r="C26" s="59">
        <v>5520</v>
      </c>
      <c r="D26" s="14">
        <v>453</v>
      </c>
      <c r="E26" s="15">
        <f t="shared" si="1"/>
        <v>8.2065217391304346E-2</v>
      </c>
      <c r="F26" s="60">
        <v>6068</v>
      </c>
      <c r="G26" s="14">
        <v>422</v>
      </c>
      <c r="H26" s="15">
        <f t="shared" si="2"/>
        <v>6.9545154911008572E-2</v>
      </c>
      <c r="I26" s="58"/>
      <c r="J26" s="30"/>
      <c r="K26" s="26"/>
      <c r="L26" s="34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5">
      <c r="A27" s="2"/>
      <c r="B27" s="8" t="s" vm="7">
        <v>11</v>
      </c>
      <c r="C27" s="13">
        <v>921</v>
      </c>
      <c r="D27" s="14">
        <v>63</v>
      </c>
      <c r="E27" s="15">
        <f t="shared" si="1"/>
        <v>6.8403908794788276E-2</v>
      </c>
      <c r="F27" s="60">
        <v>1465</v>
      </c>
      <c r="G27" s="14">
        <v>48</v>
      </c>
      <c r="H27" s="15">
        <f t="shared" si="2"/>
        <v>3.2764505119453925E-2</v>
      </c>
      <c r="I27" s="58"/>
      <c r="J27" s="30"/>
      <c r="K27" s="26"/>
      <c r="L27" s="31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5">
      <c r="A28" s="2"/>
      <c r="B28" s="8" t="s" vm="8">
        <v>12</v>
      </c>
      <c r="C28" s="13">
        <v>766</v>
      </c>
      <c r="D28" s="14">
        <v>38</v>
      </c>
      <c r="E28" s="15">
        <f t="shared" si="1"/>
        <v>4.960835509138381E-2</v>
      </c>
      <c r="F28" s="14">
        <v>980</v>
      </c>
      <c r="G28" s="14">
        <v>36</v>
      </c>
      <c r="H28" s="15">
        <f t="shared" si="2"/>
        <v>3.6734693877551024E-2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5.5" thickBot="1">
      <c r="A29" s="2"/>
      <c r="B29" s="35" t="s">
        <v>13</v>
      </c>
      <c r="C29" s="61">
        <f>SUM(C22:C25)</f>
        <v>14435</v>
      </c>
      <c r="D29" s="62">
        <f>SUM(D22:D25)</f>
        <v>474</v>
      </c>
      <c r="E29" s="63">
        <f>SUM(D29/C29)</f>
        <v>3.2836854866643575E-2</v>
      </c>
      <c r="F29" s="61">
        <f>SUM(F22:F25)</f>
        <v>49923</v>
      </c>
      <c r="G29" s="62">
        <f>SUM(G22:G25)</f>
        <v>1336</v>
      </c>
      <c r="H29" s="63">
        <f>SUM(G29/F29)</f>
        <v>2.6761212266891012E-2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5.5" thickBot="1">
      <c r="A30" s="2"/>
      <c r="B30" s="35" t="s">
        <v>14</v>
      </c>
      <c r="C30" s="36">
        <f>SUM(C21:C28)</f>
        <v>21806</v>
      </c>
      <c r="D30" s="37">
        <f>SUM(D21:D28)</f>
        <v>1037</v>
      </c>
      <c r="E30" s="38">
        <f>SUM(D30/C30)</f>
        <v>4.7555718609557006E-2</v>
      </c>
      <c r="F30" s="36">
        <f>SUM(F21:F28)</f>
        <v>59163</v>
      </c>
      <c r="G30" s="37">
        <f>SUM(G21:G28)</f>
        <v>1862</v>
      </c>
      <c r="H30" s="38">
        <f>SUM(G30/F30)</f>
        <v>3.1472372935787571E-2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5.5" thickBot="1">
      <c r="A31" s="2"/>
      <c r="B31" s="64" t="s">
        <v>15</v>
      </c>
      <c r="C31" s="65"/>
      <c r="D31" s="65"/>
      <c r="E31" s="65"/>
      <c r="F31" s="65"/>
      <c r="G31" s="65"/>
      <c r="H31" s="66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5.5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4" ht="15.5" thickBot="1">
      <c r="A33" s="2"/>
      <c r="B33" s="3" t="s">
        <v>19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5"/>
      <c r="R33" s="2"/>
      <c r="S33" s="2"/>
      <c r="T33" s="2"/>
      <c r="U33" s="2"/>
      <c r="V33" s="2"/>
    </row>
    <row r="34" spans="1:24" ht="18.649999999999999" customHeight="1">
      <c r="A34" s="2"/>
      <c r="B34" s="45"/>
      <c r="C34" s="46" t="s">
        <v>20</v>
      </c>
      <c r="D34" s="47"/>
      <c r="E34" s="48"/>
      <c r="F34" s="46" t="s">
        <v>21</v>
      </c>
      <c r="G34" s="47"/>
      <c r="H34" s="48"/>
      <c r="I34" s="46" t="s">
        <v>22</v>
      </c>
      <c r="J34" s="47"/>
      <c r="K34" s="48"/>
      <c r="L34" s="46" t="s">
        <v>23</v>
      </c>
      <c r="M34" s="47"/>
      <c r="N34" s="48"/>
      <c r="O34" s="46" t="s">
        <v>24</v>
      </c>
      <c r="P34" s="47"/>
      <c r="Q34" s="48"/>
      <c r="R34" s="2"/>
      <c r="S34" s="2"/>
      <c r="T34" s="2"/>
      <c r="U34" s="2"/>
      <c r="V34" s="2"/>
    </row>
    <row r="35" spans="1:24" ht="30.65" customHeight="1">
      <c r="A35" s="2"/>
      <c r="B35" s="8"/>
      <c r="C35" s="51" t="s">
        <v>2</v>
      </c>
      <c r="D35" s="52" t="s">
        <v>3</v>
      </c>
      <c r="E35" s="53" t="s">
        <v>4</v>
      </c>
      <c r="F35" s="51" t="s">
        <v>2</v>
      </c>
      <c r="G35" s="52" t="s">
        <v>3</v>
      </c>
      <c r="H35" s="53" t="s">
        <v>4</v>
      </c>
      <c r="I35" s="51" t="s">
        <v>2</v>
      </c>
      <c r="J35" s="52" t="s">
        <v>3</v>
      </c>
      <c r="K35" s="53" t="s">
        <v>4</v>
      </c>
      <c r="L35" s="51" t="s">
        <v>2</v>
      </c>
      <c r="M35" s="52" t="s">
        <v>3</v>
      </c>
      <c r="N35" s="53" t="s">
        <v>4</v>
      </c>
      <c r="O35" s="51" t="s">
        <v>2</v>
      </c>
      <c r="P35" s="52" t="s">
        <v>3</v>
      </c>
      <c r="Q35" s="53" t="s">
        <v>4</v>
      </c>
      <c r="R35" s="2"/>
      <c r="S35" s="2"/>
      <c r="T35" s="2"/>
      <c r="U35" s="2"/>
      <c r="V35" s="2"/>
    </row>
    <row r="36" spans="1:24" ht="15">
      <c r="A36" s="2"/>
      <c r="B36" s="8" t="s" vm="1">
        <v>5</v>
      </c>
      <c r="C36" s="13">
        <v>378</v>
      </c>
      <c r="D36" s="14">
        <v>14</v>
      </c>
      <c r="E36" s="54">
        <f>SUM(D36/C36)</f>
        <v>3.7037037037037035E-2</v>
      </c>
      <c r="F36" s="14">
        <v>62</v>
      </c>
      <c r="G36" s="14">
        <v>1</v>
      </c>
      <c r="H36" s="54">
        <f>SUM(G36/F36)</f>
        <v>1.6129032258064516E-2</v>
      </c>
      <c r="I36" s="14">
        <v>117</v>
      </c>
      <c r="J36" s="14">
        <v>3</v>
      </c>
      <c r="K36" s="54">
        <f>SUM(J36/I36)</f>
        <v>2.564102564102564E-2</v>
      </c>
      <c r="L36" s="14">
        <v>228</v>
      </c>
      <c r="M36" s="14">
        <v>8</v>
      </c>
      <c r="N36" s="54">
        <f>SUM(M36/L36)</f>
        <v>3.5087719298245612E-2</v>
      </c>
      <c r="O36" s="14">
        <v>74</v>
      </c>
      <c r="P36" s="14">
        <v>3</v>
      </c>
      <c r="Q36" s="54">
        <f>SUM(P36/O36)</f>
        <v>4.0540540540540543E-2</v>
      </c>
      <c r="R36" s="2"/>
      <c r="S36" s="2"/>
      <c r="T36" s="2"/>
      <c r="U36" s="2"/>
      <c r="V36" s="2"/>
    </row>
    <row r="37" spans="1:24" ht="15">
      <c r="A37" s="2"/>
      <c r="B37" s="17" t="s" vm="2">
        <v>6</v>
      </c>
      <c r="C37" s="55">
        <v>6428</v>
      </c>
      <c r="D37" s="56">
        <v>282</v>
      </c>
      <c r="E37" s="19">
        <f t="shared" ref="E37:E43" si="3">SUM(D37/C37)</f>
        <v>4.387056627255756E-2</v>
      </c>
      <c r="F37" s="57">
        <v>1845</v>
      </c>
      <c r="G37" s="56">
        <v>60</v>
      </c>
      <c r="H37" s="19">
        <f t="shared" ref="H37:H43" si="4">SUM(G37/F37)</f>
        <v>3.2520325203252036E-2</v>
      </c>
      <c r="I37" s="57">
        <v>4196</v>
      </c>
      <c r="J37" s="56">
        <v>183</v>
      </c>
      <c r="K37" s="19">
        <f t="shared" ref="K37:K43" si="5">SUM(J37/I37)</f>
        <v>4.3612964728312678E-2</v>
      </c>
      <c r="L37" s="57">
        <v>5159</v>
      </c>
      <c r="M37" s="56">
        <v>223</v>
      </c>
      <c r="N37" s="19">
        <f t="shared" ref="N37:N43" si="6">SUM(M37/L37)</f>
        <v>4.322543128513278E-2</v>
      </c>
      <c r="O37" s="57">
        <v>683</v>
      </c>
      <c r="P37" s="56">
        <v>35</v>
      </c>
      <c r="Q37" s="19">
        <f t="shared" ref="Q37:Q43" si="7">SUM(P37/O37)</f>
        <v>5.1244509516837483E-2</v>
      </c>
      <c r="R37" s="2"/>
      <c r="S37" s="2"/>
      <c r="T37" s="2"/>
      <c r="U37" s="2"/>
      <c r="V37" s="2"/>
    </row>
    <row r="38" spans="1:24" ht="15">
      <c r="A38" s="2"/>
      <c r="B38" s="17" t="s" vm="3">
        <v>7</v>
      </c>
      <c r="C38" s="55">
        <v>3515</v>
      </c>
      <c r="D38" s="56">
        <v>103</v>
      </c>
      <c r="E38" s="19">
        <f t="shared" si="3"/>
        <v>2.9302987197724041E-2</v>
      </c>
      <c r="F38" s="57">
        <v>1398</v>
      </c>
      <c r="G38" s="56">
        <v>32</v>
      </c>
      <c r="H38" s="19">
        <f t="shared" si="4"/>
        <v>2.2889842632331903E-2</v>
      </c>
      <c r="I38" s="57">
        <v>3029</v>
      </c>
      <c r="J38" s="56">
        <v>70</v>
      </c>
      <c r="K38" s="19">
        <f t="shared" si="5"/>
        <v>2.3109937273027403E-2</v>
      </c>
      <c r="L38" s="57">
        <v>3166</v>
      </c>
      <c r="M38" s="56">
        <v>62</v>
      </c>
      <c r="N38" s="19">
        <f t="shared" si="6"/>
        <v>1.9583070120025269E-2</v>
      </c>
      <c r="O38" s="57">
        <v>471</v>
      </c>
      <c r="P38" s="56">
        <v>15</v>
      </c>
      <c r="Q38" s="19">
        <f t="shared" si="7"/>
        <v>3.1847133757961783E-2</v>
      </c>
      <c r="R38" s="2"/>
      <c r="S38" s="2"/>
      <c r="T38" s="2"/>
      <c r="U38" s="2"/>
      <c r="V38" s="2"/>
    </row>
    <row r="39" spans="1:24" ht="15">
      <c r="A39" s="2"/>
      <c r="B39" s="17" t="s" vm="4">
        <v>8</v>
      </c>
      <c r="C39" s="55">
        <v>2627</v>
      </c>
      <c r="D39" s="56">
        <v>48</v>
      </c>
      <c r="E39" s="19">
        <f t="shared" si="3"/>
        <v>1.8271792919680244E-2</v>
      </c>
      <c r="F39" s="57">
        <v>613</v>
      </c>
      <c r="G39" s="56">
        <v>13</v>
      </c>
      <c r="H39" s="19">
        <f t="shared" si="4"/>
        <v>2.1207177814029365E-2</v>
      </c>
      <c r="I39" s="57">
        <v>243</v>
      </c>
      <c r="J39" s="56">
        <v>11</v>
      </c>
      <c r="K39" s="19">
        <f t="shared" si="5"/>
        <v>4.5267489711934158E-2</v>
      </c>
      <c r="L39" s="57">
        <v>370</v>
      </c>
      <c r="M39" s="56">
        <v>10</v>
      </c>
      <c r="N39" s="19">
        <f t="shared" si="6"/>
        <v>2.7027027027027029E-2</v>
      </c>
      <c r="O39" s="57">
        <v>313</v>
      </c>
      <c r="P39" s="56">
        <v>14</v>
      </c>
      <c r="Q39" s="19">
        <f t="shared" si="7"/>
        <v>4.472843450479233E-2</v>
      </c>
      <c r="R39" s="2"/>
      <c r="S39" s="2"/>
      <c r="T39" s="2"/>
      <c r="U39" s="2"/>
      <c r="V39" s="2"/>
    </row>
    <row r="40" spans="1:24" ht="15">
      <c r="A40" s="2"/>
      <c r="B40" s="17" t="s" vm="5">
        <v>9</v>
      </c>
      <c r="C40" s="55">
        <v>16349</v>
      </c>
      <c r="D40" s="56">
        <v>357</v>
      </c>
      <c r="E40" s="19">
        <f t="shared" si="3"/>
        <v>2.1836197932595267E-2</v>
      </c>
      <c r="F40" s="57">
        <v>2176</v>
      </c>
      <c r="G40" s="56">
        <v>34</v>
      </c>
      <c r="H40" s="19">
        <f t="shared" si="4"/>
        <v>1.5625E-2</v>
      </c>
      <c r="I40" s="57">
        <v>3049</v>
      </c>
      <c r="J40" s="56">
        <v>86</v>
      </c>
      <c r="K40" s="19">
        <f t="shared" si="5"/>
        <v>2.8205969170219745E-2</v>
      </c>
      <c r="L40" s="57">
        <v>4648</v>
      </c>
      <c r="M40" s="56">
        <v>88</v>
      </c>
      <c r="N40" s="19">
        <f t="shared" si="6"/>
        <v>1.8932874354561102E-2</v>
      </c>
      <c r="O40" s="57">
        <v>3564</v>
      </c>
      <c r="P40" s="56">
        <v>84</v>
      </c>
      <c r="Q40" s="19">
        <f t="shared" si="7"/>
        <v>2.3569023569023569E-2</v>
      </c>
      <c r="R40" s="2"/>
      <c r="S40" s="2"/>
      <c r="T40" s="2"/>
      <c r="U40" s="2"/>
      <c r="V40" s="2"/>
    </row>
    <row r="41" spans="1:24" ht="15">
      <c r="A41" s="2"/>
      <c r="B41" s="8" t="s" vm="6">
        <v>10</v>
      </c>
      <c r="C41" s="59">
        <v>6197</v>
      </c>
      <c r="D41" s="14">
        <v>481</v>
      </c>
      <c r="E41" s="15">
        <f t="shared" si="3"/>
        <v>7.7618202355978702E-2</v>
      </c>
      <c r="F41" s="60">
        <v>764</v>
      </c>
      <c r="G41" s="14">
        <v>43</v>
      </c>
      <c r="H41" s="15">
        <f t="shared" si="4"/>
        <v>5.6282722513089002E-2</v>
      </c>
      <c r="I41" s="60">
        <v>1362</v>
      </c>
      <c r="J41" s="14">
        <v>115</v>
      </c>
      <c r="K41" s="15">
        <f t="shared" si="5"/>
        <v>8.4434654919236421E-2</v>
      </c>
      <c r="L41" s="60">
        <v>2193</v>
      </c>
      <c r="M41" s="14">
        <v>157</v>
      </c>
      <c r="N41" s="15">
        <f t="shared" si="6"/>
        <v>7.159142726858185E-2</v>
      </c>
      <c r="O41" s="60">
        <v>956</v>
      </c>
      <c r="P41" s="14">
        <v>79</v>
      </c>
      <c r="Q41" s="15">
        <f t="shared" si="7"/>
        <v>8.263598326359832E-2</v>
      </c>
      <c r="R41" s="2"/>
      <c r="S41" s="2"/>
      <c r="T41" s="2"/>
      <c r="U41" s="2"/>
      <c r="V41" s="2"/>
    </row>
    <row r="42" spans="1:24" ht="15">
      <c r="A42" s="2"/>
      <c r="B42" s="8" t="s" vm="7">
        <v>11</v>
      </c>
      <c r="C42" s="59">
        <v>1568</v>
      </c>
      <c r="D42" s="14">
        <v>63</v>
      </c>
      <c r="E42" s="15">
        <f t="shared" si="3"/>
        <v>4.0178571428571432E-2</v>
      </c>
      <c r="F42" s="60">
        <v>142</v>
      </c>
      <c r="G42" s="14">
        <v>6</v>
      </c>
      <c r="H42" s="15">
        <f t="shared" si="4"/>
        <v>4.2253521126760563E-2</v>
      </c>
      <c r="I42" s="60">
        <v>162</v>
      </c>
      <c r="J42" s="14">
        <v>7</v>
      </c>
      <c r="K42" s="15">
        <f t="shared" si="5"/>
        <v>4.3209876543209874E-2</v>
      </c>
      <c r="L42" s="60">
        <v>309</v>
      </c>
      <c r="M42" s="14">
        <v>16</v>
      </c>
      <c r="N42" s="15">
        <f t="shared" si="6"/>
        <v>5.1779935275080909E-2</v>
      </c>
      <c r="O42" s="60">
        <v>187</v>
      </c>
      <c r="P42" s="14">
        <v>19</v>
      </c>
      <c r="Q42" s="15">
        <f t="shared" si="7"/>
        <v>0.10160427807486631</v>
      </c>
      <c r="R42" s="2"/>
      <c r="S42" s="2"/>
      <c r="T42" s="2"/>
      <c r="U42" s="2"/>
      <c r="V42" s="2"/>
    </row>
    <row r="43" spans="1:24" ht="15">
      <c r="A43" s="2"/>
      <c r="B43" s="8" t="s" vm="8">
        <v>12</v>
      </c>
      <c r="C43" s="13">
        <v>1133</v>
      </c>
      <c r="D43" s="14">
        <v>49</v>
      </c>
      <c r="E43" s="15">
        <f t="shared" si="3"/>
        <v>4.3248014121800529E-2</v>
      </c>
      <c r="F43" s="14">
        <v>62</v>
      </c>
      <c r="G43" s="14">
        <v>1</v>
      </c>
      <c r="H43" s="15">
        <f t="shared" si="4"/>
        <v>1.6129032258064516E-2</v>
      </c>
      <c r="I43" s="14">
        <v>112</v>
      </c>
      <c r="J43" s="14">
        <v>1</v>
      </c>
      <c r="K43" s="15">
        <f t="shared" si="5"/>
        <v>8.9285714285714281E-3</v>
      </c>
      <c r="L43" s="14">
        <v>229</v>
      </c>
      <c r="M43" s="14">
        <v>17</v>
      </c>
      <c r="N43" s="15">
        <f t="shared" si="6"/>
        <v>7.4235807860262015E-2</v>
      </c>
      <c r="O43" s="14">
        <v>91</v>
      </c>
      <c r="P43" s="14">
        <v>6</v>
      </c>
      <c r="Q43" s="15">
        <f t="shared" si="7"/>
        <v>6.5934065934065936E-2</v>
      </c>
      <c r="R43" s="2"/>
      <c r="S43" s="2"/>
      <c r="T43" s="2"/>
      <c r="U43" s="2"/>
      <c r="V43" s="2"/>
    </row>
    <row r="44" spans="1:24" ht="15.5" thickBot="1">
      <c r="A44" s="2"/>
      <c r="B44" s="35" t="s">
        <v>13</v>
      </c>
      <c r="C44" s="61">
        <f>SUM(C37:C40)</f>
        <v>28919</v>
      </c>
      <c r="D44" s="62">
        <f>SUM(D37:D40)</f>
        <v>790</v>
      </c>
      <c r="E44" s="63">
        <f>SUM(D44/C44)</f>
        <v>2.7317680417718454E-2</v>
      </c>
      <c r="F44" s="61">
        <f>SUM(F37:F40)</f>
        <v>6032</v>
      </c>
      <c r="G44" s="62">
        <f>SUM(G37:G40)</f>
        <v>139</v>
      </c>
      <c r="H44" s="63">
        <f>SUM(G44/F44)</f>
        <v>2.3043766578249338E-2</v>
      </c>
      <c r="I44" s="61">
        <f>SUM(I37:I40)</f>
        <v>10517</v>
      </c>
      <c r="J44" s="62">
        <f>SUM(J37:J40)</f>
        <v>350</v>
      </c>
      <c r="K44" s="63">
        <f>SUM(J44/I44)</f>
        <v>3.3279452315299038E-2</v>
      </c>
      <c r="L44" s="61">
        <f>SUM(L37:L40)</f>
        <v>13343</v>
      </c>
      <c r="M44" s="62">
        <f>SUM(M37:M40)</f>
        <v>383</v>
      </c>
      <c r="N44" s="63">
        <f>SUM(M44/L44)</f>
        <v>2.8704189462639588E-2</v>
      </c>
      <c r="O44" s="61">
        <f>SUM(O37:O40)</f>
        <v>5031</v>
      </c>
      <c r="P44" s="62">
        <f>SUM(P37:P40)</f>
        <v>148</v>
      </c>
      <c r="Q44" s="63">
        <f>SUM(P44/O44)</f>
        <v>2.9417610812959651E-2</v>
      </c>
      <c r="R44" s="2"/>
      <c r="S44" s="2"/>
      <c r="T44" s="2"/>
      <c r="U44" s="2"/>
      <c r="V44" s="2"/>
    </row>
    <row r="45" spans="1:24" ht="15.5" thickBot="1">
      <c r="A45" s="2"/>
      <c r="B45" s="35" t="s">
        <v>14</v>
      </c>
      <c r="C45" s="36">
        <f>SUM(C36:C43)</f>
        <v>38195</v>
      </c>
      <c r="D45" s="37">
        <f>SUM(D36:D43)</f>
        <v>1397</v>
      </c>
      <c r="E45" s="38">
        <f>SUM(D45/C45)</f>
        <v>3.6575467993192827E-2</v>
      </c>
      <c r="F45" s="36">
        <f>SUM(F36:F43)</f>
        <v>7062</v>
      </c>
      <c r="G45" s="37">
        <f>SUM(G36:G43)</f>
        <v>190</v>
      </c>
      <c r="H45" s="38">
        <f>SUM(G45/F45)</f>
        <v>2.6904559614839989E-2</v>
      </c>
      <c r="I45" s="36">
        <f>SUM(I36:I43)</f>
        <v>12270</v>
      </c>
      <c r="J45" s="37">
        <f>SUM(J36:J43)</f>
        <v>476</v>
      </c>
      <c r="K45" s="38">
        <f>SUM(J45/I45)</f>
        <v>3.8793806030969845E-2</v>
      </c>
      <c r="L45" s="36">
        <f>SUM(L36:L43)</f>
        <v>16302</v>
      </c>
      <c r="M45" s="37">
        <f>SUM(M36:M43)</f>
        <v>581</v>
      </c>
      <c r="N45" s="38">
        <f>SUM(M45/L45)</f>
        <v>3.5639798797693537E-2</v>
      </c>
      <c r="O45" s="36">
        <f>SUM(O36:O43)</f>
        <v>6339</v>
      </c>
      <c r="P45" s="37">
        <f>SUM(P36:P43)</f>
        <v>255</v>
      </c>
      <c r="Q45" s="38">
        <f>SUM(P45/O45)</f>
        <v>4.0227165168007575E-2</v>
      </c>
      <c r="R45" s="2"/>
      <c r="S45" s="2"/>
      <c r="T45" s="2"/>
      <c r="U45" s="2"/>
      <c r="V45" s="2"/>
    </row>
    <row r="46" spans="1:24" ht="15.5" thickBot="1">
      <c r="A46" s="2"/>
      <c r="B46" s="67" t="s">
        <v>25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9"/>
      <c r="R46" s="2"/>
      <c r="S46" s="2"/>
      <c r="T46" s="2"/>
      <c r="U46" s="2"/>
      <c r="V46" s="2"/>
    </row>
    <row r="47" spans="1:24" ht="15.5" thickBo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30"/>
      <c r="W47" s="26"/>
      <c r="X47" s="27"/>
    </row>
    <row r="48" spans="1:24" ht="15.5" thickBot="1">
      <c r="A48" s="2"/>
      <c r="B48" s="3" t="s">
        <v>26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5"/>
      <c r="U48" s="2"/>
      <c r="V48" s="30"/>
      <c r="W48" s="26"/>
      <c r="X48" s="31"/>
    </row>
    <row r="49" spans="1:32" ht="15">
      <c r="A49" s="2"/>
      <c r="B49" s="45"/>
      <c r="C49" s="46" t="s">
        <v>27</v>
      </c>
      <c r="D49" s="47"/>
      <c r="E49" s="48"/>
      <c r="F49" s="46" t="s">
        <v>28</v>
      </c>
      <c r="G49" s="47"/>
      <c r="H49" s="48"/>
      <c r="I49" s="47" t="s">
        <v>29</v>
      </c>
      <c r="J49" s="47"/>
      <c r="K49" s="47"/>
      <c r="L49" s="46" t="s">
        <v>30</v>
      </c>
      <c r="M49" s="47"/>
      <c r="N49" s="48"/>
      <c r="O49" s="46" t="s">
        <v>31</v>
      </c>
      <c r="P49" s="47"/>
      <c r="Q49" s="48"/>
      <c r="R49" s="46" t="s">
        <v>32</v>
      </c>
      <c r="S49" s="47"/>
      <c r="T49" s="48"/>
      <c r="U49" s="2"/>
      <c r="V49" s="30"/>
      <c r="W49" s="26"/>
      <c r="X49" s="31"/>
    </row>
    <row r="50" spans="1:32" ht="30.65" customHeight="1">
      <c r="A50" s="2"/>
      <c r="B50" s="8"/>
      <c r="C50" s="51" t="s">
        <v>2</v>
      </c>
      <c r="D50" s="52" t="s">
        <v>3</v>
      </c>
      <c r="E50" s="53" t="s">
        <v>4</v>
      </c>
      <c r="F50" s="51" t="s">
        <v>2</v>
      </c>
      <c r="G50" s="52" t="s">
        <v>3</v>
      </c>
      <c r="H50" s="53" t="s">
        <v>4</v>
      </c>
      <c r="I50" s="52" t="s">
        <v>2</v>
      </c>
      <c r="J50" s="52" t="s">
        <v>3</v>
      </c>
      <c r="K50" s="52" t="s">
        <v>4</v>
      </c>
      <c r="L50" s="51" t="s">
        <v>2</v>
      </c>
      <c r="M50" s="52" t="s">
        <v>3</v>
      </c>
      <c r="N50" s="53" t="s">
        <v>4</v>
      </c>
      <c r="O50" s="51" t="s">
        <v>2</v>
      </c>
      <c r="P50" s="52" t="s">
        <v>3</v>
      </c>
      <c r="Q50" s="53" t="s">
        <v>4</v>
      </c>
      <c r="R50" s="51" t="s">
        <v>2</v>
      </c>
      <c r="S50" s="52" t="s">
        <v>3</v>
      </c>
      <c r="T50" s="53" t="s">
        <v>4</v>
      </c>
      <c r="U50" s="2"/>
      <c r="V50" s="30"/>
      <c r="W50" s="26"/>
      <c r="X50" s="34"/>
    </row>
    <row r="51" spans="1:32" ht="15">
      <c r="A51" s="2"/>
      <c r="B51" s="8" t="s" vm="1">
        <v>5</v>
      </c>
      <c r="C51" s="13">
        <v>5</v>
      </c>
      <c r="D51" s="14">
        <v>3</v>
      </c>
      <c r="E51" s="54">
        <f>SUM(D51/C51)</f>
        <v>0.6</v>
      </c>
      <c r="F51" s="14">
        <v>13</v>
      </c>
      <c r="G51" s="14">
        <v>1</v>
      </c>
      <c r="H51" s="54">
        <f>SUM(G51/F51)</f>
        <v>7.6923076923076927E-2</v>
      </c>
      <c r="I51" s="14">
        <v>75</v>
      </c>
      <c r="J51" s="14">
        <v>2</v>
      </c>
      <c r="K51" s="54">
        <f>SUM(J51/I51)</f>
        <v>2.6666666666666668E-2</v>
      </c>
      <c r="L51" s="14">
        <v>297</v>
      </c>
      <c r="M51" s="14">
        <v>10</v>
      </c>
      <c r="N51" s="54">
        <f>SUM(M51/L51)</f>
        <v>3.3670033670033669E-2</v>
      </c>
      <c r="O51" s="14">
        <v>134</v>
      </c>
      <c r="P51" s="14">
        <v>3</v>
      </c>
      <c r="Q51" s="54">
        <f>SUM(P51/O51)</f>
        <v>2.2388059701492536E-2</v>
      </c>
      <c r="R51" s="70">
        <v>369</v>
      </c>
      <c r="S51" s="14">
        <v>10</v>
      </c>
      <c r="T51" s="54">
        <f>SUM(S51/R51)</f>
        <v>2.7100271002710029E-2</v>
      </c>
      <c r="U51" s="2"/>
      <c r="V51" s="30"/>
      <c r="W51" s="26"/>
      <c r="X51" s="34"/>
    </row>
    <row r="52" spans="1:32" ht="15">
      <c r="A52" s="2"/>
      <c r="B52" s="17" t="s" vm="2">
        <v>6</v>
      </c>
      <c r="C52" s="55">
        <v>1002</v>
      </c>
      <c r="D52" s="56">
        <v>338</v>
      </c>
      <c r="E52" s="19">
        <f t="shared" ref="E52:E58" si="8">SUM(D52/C52)</f>
        <v>0.33732534930139718</v>
      </c>
      <c r="F52" s="57">
        <v>854</v>
      </c>
      <c r="G52" s="56">
        <v>91</v>
      </c>
      <c r="H52" s="19">
        <f t="shared" ref="H52:H58" si="9">SUM(G52/F52)</f>
        <v>0.10655737704918032</v>
      </c>
      <c r="I52" s="57">
        <v>2473</v>
      </c>
      <c r="J52" s="56">
        <v>100</v>
      </c>
      <c r="K52" s="19">
        <f t="shared" ref="K52:K58" si="10">SUM(J52/I52)</f>
        <v>4.0436716538617065E-2</v>
      </c>
      <c r="L52" s="57">
        <v>2845</v>
      </c>
      <c r="M52" s="56">
        <v>68</v>
      </c>
      <c r="N52" s="19">
        <f t="shared" ref="N52:N58" si="11">SUM(M52/L52)</f>
        <v>2.3901581722319858E-2</v>
      </c>
      <c r="O52" s="57">
        <v>3026</v>
      </c>
      <c r="P52" s="56">
        <v>45</v>
      </c>
      <c r="Q52" s="19">
        <f t="shared" ref="Q52:Q57" si="12">SUM(P52/O52)</f>
        <v>1.4871116986120292E-2</v>
      </c>
      <c r="R52" s="57">
        <v>8232</v>
      </c>
      <c r="S52" s="56">
        <v>141</v>
      </c>
      <c r="T52" s="19">
        <f t="shared" ref="T52:T58" si="13">SUM(S52/R52)</f>
        <v>1.7128279883381923E-2</v>
      </c>
      <c r="U52" s="2"/>
      <c r="V52" s="30"/>
      <c r="W52" s="26"/>
      <c r="X52" s="31"/>
    </row>
    <row r="53" spans="1:32" ht="15">
      <c r="A53" s="2"/>
      <c r="B53" s="17" t="s" vm="3">
        <v>7</v>
      </c>
      <c r="C53" s="55"/>
      <c r="D53" s="56"/>
      <c r="E53" s="19"/>
      <c r="F53" s="57"/>
      <c r="G53" s="56"/>
      <c r="H53" s="19"/>
      <c r="I53" s="57"/>
      <c r="J53" s="56"/>
      <c r="K53" s="19"/>
      <c r="L53" s="57"/>
      <c r="M53" s="56"/>
      <c r="N53" s="19"/>
      <c r="O53" s="57"/>
      <c r="P53" s="56"/>
      <c r="Q53" s="19"/>
      <c r="R53" s="57">
        <v>11639</v>
      </c>
      <c r="S53" s="56">
        <v>282</v>
      </c>
      <c r="T53" s="19">
        <f t="shared" si="13"/>
        <v>2.4228885643096484E-2</v>
      </c>
      <c r="U53" s="2"/>
      <c r="V53" s="2"/>
    </row>
    <row r="54" spans="1:32" ht="15">
      <c r="A54" s="2"/>
      <c r="B54" s="17" t="s" vm="4">
        <v>8</v>
      </c>
      <c r="C54" s="55"/>
      <c r="D54" s="56"/>
      <c r="E54" s="19"/>
      <c r="F54" s="57"/>
      <c r="G54" s="56"/>
      <c r="H54" s="19"/>
      <c r="I54" s="57"/>
      <c r="J54" s="56"/>
      <c r="K54" s="19"/>
      <c r="L54" s="57"/>
      <c r="M54" s="56"/>
      <c r="N54" s="19"/>
      <c r="O54" s="57"/>
      <c r="P54" s="56"/>
      <c r="Q54" s="19"/>
      <c r="R54" s="57">
        <v>4195</v>
      </c>
      <c r="S54" s="56">
        <v>96</v>
      </c>
      <c r="T54" s="19">
        <f t="shared" si="13"/>
        <v>2.2884386174016686E-2</v>
      </c>
      <c r="U54" s="2"/>
      <c r="V54" s="2"/>
    </row>
    <row r="55" spans="1:32" ht="15">
      <c r="A55" s="2"/>
      <c r="B55" s="17" t="s" vm="5">
        <v>9</v>
      </c>
      <c r="C55" s="55">
        <v>409</v>
      </c>
      <c r="D55" s="56">
        <v>106</v>
      </c>
      <c r="E55" s="19">
        <f t="shared" si="8"/>
        <v>0.25916870415647919</v>
      </c>
      <c r="F55" s="57">
        <v>1073</v>
      </c>
      <c r="G55" s="56">
        <v>58</v>
      </c>
      <c r="H55" s="19">
        <f t="shared" si="9"/>
        <v>5.4054054054054057E-2</v>
      </c>
      <c r="I55" s="57">
        <v>3526</v>
      </c>
      <c r="J55" s="56">
        <v>104</v>
      </c>
      <c r="K55" s="19">
        <f t="shared" si="10"/>
        <v>2.9495178672716959E-2</v>
      </c>
      <c r="L55" s="57">
        <v>5359</v>
      </c>
      <c r="M55" s="56">
        <v>86</v>
      </c>
      <c r="N55" s="19">
        <f t="shared" si="11"/>
        <v>1.6047770106363126E-2</v>
      </c>
      <c r="O55" s="57">
        <v>4479</v>
      </c>
      <c r="P55" s="56">
        <v>59</v>
      </c>
      <c r="Q55" s="19">
        <f t="shared" si="12"/>
        <v>1.3172583165885243E-2</v>
      </c>
      <c r="R55" s="57">
        <v>15247</v>
      </c>
      <c r="S55" s="56">
        <v>236</v>
      </c>
      <c r="T55" s="19">
        <f t="shared" si="13"/>
        <v>1.5478454777989113E-2</v>
      </c>
      <c r="U55" s="2"/>
      <c r="V55" s="2"/>
    </row>
    <row r="56" spans="1:32" ht="15">
      <c r="A56" s="2"/>
      <c r="B56" s="8" t="s" vm="6">
        <v>10</v>
      </c>
      <c r="C56" s="59">
        <v>873</v>
      </c>
      <c r="D56" s="14">
        <v>303</v>
      </c>
      <c r="E56" s="15">
        <f t="shared" si="8"/>
        <v>0.34707903780068727</v>
      </c>
      <c r="F56" s="60">
        <v>1180</v>
      </c>
      <c r="G56" s="14">
        <v>158</v>
      </c>
      <c r="H56" s="15">
        <f t="shared" si="9"/>
        <v>0.13389830508474576</v>
      </c>
      <c r="I56" s="60">
        <v>3300</v>
      </c>
      <c r="J56" s="14">
        <v>210</v>
      </c>
      <c r="K56" s="15">
        <f t="shared" si="10"/>
        <v>6.363636363636363E-2</v>
      </c>
      <c r="L56" s="60">
        <v>2924</v>
      </c>
      <c r="M56" s="14">
        <v>99</v>
      </c>
      <c r="N56" s="15">
        <f t="shared" si="11"/>
        <v>3.3857729138166898E-2</v>
      </c>
      <c r="O56" s="60">
        <v>1082</v>
      </c>
      <c r="P56" s="14">
        <v>26</v>
      </c>
      <c r="Q56" s="15">
        <f t="shared" si="12"/>
        <v>2.4029574861367836E-2</v>
      </c>
      <c r="R56" s="70">
        <v>2220</v>
      </c>
      <c r="S56" s="14">
        <v>79</v>
      </c>
      <c r="T56" s="15">
        <f t="shared" si="13"/>
        <v>3.5585585585585583E-2</v>
      </c>
      <c r="U56" s="2"/>
      <c r="V56" s="2"/>
    </row>
    <row r="57" spans="1:32" ht="15">
      <c r="A57" s="2"/>
      <c r="B57" s="8" t="s" vm="7">
        <v>11</v>
      </c>
      <c r="C57" s="59">
        <v>129</v>
      </c>
      <c r="D57" s="14">
        <v>27</v>
      </c>
      <c r="E57" s="15">
        <f t="shared" si="8"/>
        <v>0.20930232558139536</v>
      </c>
      <c r="F57" s="60">
        <v>171</v>
      </c>
      <c r="G57" s="14">
        <v>14</v>
      </c>
      <c r="H57" s="15">
        <f t="shared" si="9"/>
        <v>8.1871345029239762E-2</v>
      </c>
      <c r="I57" s="60">
        <v>417</v>
      </c>
      <c r="J57" s="14">
        <v>26</v>
      </c>
      <c r="K57" s="15">
        <f t="shared" si="10"/>
        <v>6.235011990407674E-2</v>
      </c>
      <c r="L57" s="60">
        <v>398</v>
      </c>
      <c r="M57" s="14">
        <v>16</v>
      </c>
      <c r="N57" s="15">
        <f t="shared" si="11"/>
        <v>4.0201005025125629E-2</v>
      </c>
      <c r="O57" s="60">
        <v>359</v>
      </c>
      <c r="P57" s="14">
        <v>4</v>
      </c>
      <c r="Q57" s="15">
        <f t="shared" si="12"/>
        <v>1.1142061281337047E-2</v>
      </c>
      <c r="R57" s="70">
        <v>911</v>
      </c>
      <c r="S57" s="14">
        <v>24</v>
      </c>
      <c r="T57" s="15">
        <f t="shared" si="13"/>
        <v>2.6344676180021953E-2</v>
      </c>
      <c r="U57" s="2"/>
      <c r="V57" s="2"/>
    </row>
    <row r="58" spans="1:32" ht="15">
      <c r="A58" s="2"/>
      <c r="B58" s="8" t="s" vm="8">
        <v>12</v>
      </c>
      <c r="C58" s="13">
        <v>42</v>
      </c>
      <c r="D58" s="14">
        <v>7</v>
      </c>
      <c r="E58" s="15">
        <f t="shared" si="8"/>
        <v>0.16666666666666666</v>
      </c>
      <c r="F58" s="14">
        <v>51</v>
      </c>
      <c r="G58" s="14">
        <v>3</v>
      </c>
      <c r="H58" s="15">
        <f t="shared" si="9"/>
        <v>5.8823529411764705E-2</v>
      </c>
      <c r="I58" s="14">
        <v>124</v>
      </c>
      <c r="J58" s="14">
        <v>9</v>
      </c>
      <c r="K58" s="15">
        <f t="shared" si="10"/>
        <v>7.2580645161290328E-2</v>
      </c>
      <c r="L58" s="14">
        <v>92</v>
      </c>
      <c r="M58" s="14">
        <v>2</v>
      </c>
      <c r="N58" s="15">
        <f t="shared" si="11"/>
        <v>2.1739130434782608E-2</v>
      </c>
      <c r="O58" s="14"/>
      <c r="P58" s="14"/>
      <c r="Q58" s="15"/>
      <c r="R58" s="70">
        <v>1402</v>
      </c>
      <c r="S58" s="14">
        <v>53</v>
      </c>
      <c r="T58" s="15">
        <f t="shared" si="13"/>
        <v>3.7803138373751786E-2</v>
      </c>
      <c r="U58" s="2"/>
      <c r="V58" s="2"/>
    </row>
    <row r="59" spans="1:32" ht="15.5" thickBot="1">
      <c r="A59" s="2"/>
      <c r="B59" s="35" t="s">
        <v>13</v>
      </c>
      <c r="C59" s="61">
        <f>SUM(C52:C55)</f>
        <v>1411</v>
      </c>
      <c r="D59" s="62">
        <f>SUM(D52:D55)</f>
        <v>444</v>
      </c>
      <c r="E59" s="63">
        <f>SUM(D59/C59)</f>
        <v>0.31467044649184978</v>
      </c>
      <c r="F59" s="61">
        <f>SUM(F52:F55)</f>
        <v>1927</v>
      </c>
      <c r="G59" s="62">
        <f>SUM(G52:G55)</f>
        <v>149</v>
      </c>
      <c r="H59" s="63">
        <f>SUM(G59/F59)</f>
        <v>7.7322262584327978E-2</v>
      </c>
      <c r="I59" s="61">
        <f>SUM(I52:I55)</f>
        <v>5999</v>
      </c>
      <c r="J59" s="62">
        <f>SUM(J52:J55)</f>
        <v>204</v>
      </c>
      <c r="K59" s="63">
        <f>SUM(J59/I59)</f>
        <v>3.4005667611268546E-2</v>
      </c>
      <c r="L59" s="61">
        <f>SUM(L52:L55)</f>
        <v>8204</v>
      </c>
      <c r="M59" s="62">
        <f>SUM(M52:M55)</f>
        <v>154</v>
      </c>
      <c r="N59" s="63">
        <f>SUM(M59/L59)</f>
        <v>1.877133105802048E-2</v>
      </c>
      <c r="O59" s="61">
        <f>SUM(O52:O55)</f>
        <v>7505</v>
      </c>
      <c r="P59" s="62">
        <f>SUM(P52:P55)</f>
        <v>104</v>
      </c>
      <c r="Q59" s="63">
        <f>SUM(P59/O59)</f>
        <v>1.3857428381079281E-2</v>
      </c>
      <c r="R59" s="61">
        <f>SUM(R52:R55)</f>
        <v>39313</v>
      </c>
      <c r="S59" s="62">
        <f>SUM(S52:S55)</f>
        <v>755</v>
      </c>
      <c r="T59" s="63">
        <f>SUM(S59/R59)</f>
        <v>1.9204843181644747E-2</v>
      </c>
      <c r="U59" s="2"/>
      <c r="V59" s="2"/>
    </row>
    <row r="60" spans="1:32" ht="15.5" thickBot="1">
      <c r="A60" s="2"/>
      <c r="B60" s="35" t="s">
        <v>14</v>
      </c>
      <c r="C60" s="36">
        <f>SUM(C51:C58)</f>
        <v>2460</v>
      </c>
      <c r="D60" s="37">
        <f>SUM(D51:D58)</f>
        <v>784</v>
      </c>
      <c r="E60" s="38">
        <f>SUM(D60/C60)</f>
        <v>0.31869918699186994</v>
      </c>
      <c r="F60" s="36">
        <f>SUM(F51:F58)</f>
        <v>3342</v>
      </c>
      <c r="G60" s="37">
        <f>SUM(G51:G58)</f>
        <v>325</v>
      </c>
      <c r="H60" s="38">
        <f>SUM(G60/F60)</f>
        <v>9.7247157390783961E-2</v>
      </c>
      <c r="I60" s="36">
        <f>SUM(I51:I58)</f>
        <v>9915</v>
      </c>
      <c r="J60" s="37">
        <f>SUM(J51:J58)</f>
        <v>451</v>
      </c>
      <c r="K60" s="38">
        <f>SUM(J60/I60)</f>
        <v>4.5486636409480585E-2</v>
      </c>
      <c r="L60" s="36">
        <f>SUM(L51:L58)</f>
        <v>11915</v>
      </c>
      <c r="M60" s="37">
        <f>SUM(M51:M58)</f>
        <v>281</v>
      </c>
      <c r="N60" s="38">
        <f>SUM(M60/L60)</f>
        <v>2.3583718002517833E-2</v>
      </c>
      <c r="O60" s="36">
        <f>SUM(O51:O58)</f>
        <v>9080</v>
      </c>
      <c r="P60" s="37">
        <f>SUM(P51:P58)</f>
        <v>137</v>
      </c>
      <c r="Q60" s="38">
        <f>SUM(P60/O60)</f>
        <v>1.5088105726872247E-2</v>
      </c>
      <c r="R60" s="36">
        <f>SUM(R51:R58)</f>
        <v>44215</v>
      </c>
      <c r="S60" s="37">
        <f>SUM(S51:S58)</f>
        <v>921</v>
      </c>
      <c r="T60" s="38">
        <f>SUM(S60/R60)</f>
        <v>2.0830035055976477E-2</v>
      </c>
      <c r="U60" s="2"/>
      <c r="V60" s="2"/>
    </row>
    <row r="61" spans="1:32" ht="15.5" thickBot="1">
      <c r="A61" s="2"/>
      <c r="B61" s="67" t="s">
        <v>15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9"/>
      <c r="U61" s="2"/>
      <c r="V61" s="2"/>
    </row>
    <row r="62" spans="1:32" ht="15.5" thickBo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32" ht="16.5" customHeight="1" thickBot="1">
      <c r="B63" s="3" t="s">
        <v>33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5"/>
    </row>
    <row r="64" spans="1:32" ht="15">
      <c r="B64" s="45"/>
      <c r="C64" s="46" t="s">
        <v>34</v>
      </c>
      <c r="D64" s="47"/>
      <c r="E64" s="48"/>
      <c r="F64" s="47" t="s">
        <v>35</v>
      </c>
      <c r="G64" s="47"/>
      <c r="H64" s="47"/>
      <c r="I64" s="46" t="s">
        <v>36</v>
      </c>
      <c r="J64" s="47"/>
      <c r="K64" s="48"/>
      <c r="L64" s="47" t="s">
        <v>37</v>
      </c>
      <c r="M64" s="47"/>
      <c r="N64" s="47"/>
      <c r="O64" s="46" t="s">
        <v>38</v>
      </c>
      <c r="P64" s="47"/>
      <c r="Q64" s="48"/>
      <c r="R64" s="46" t="s">
        <v>39</v>
      </c>
      <c r="S64" s="47"/>
      <c r="T64" s="48"/>
      <c r="U64" s="71" t="s">
        <v>40</v>
      </c>
      <c r="V64" s="72"/>
      <c r="W64" s="73"/>
      <c r="X64" s="46" t="s">
        <v>41</v>
      </c>
      <c r="Y64" s="47"/>
      <c r="Z64" s="47"/>
      <c r="AA64" s="46" t="s">
        <v>42</v>
      </c>
      <c r="AB64" s="47"/>
      <c r="AC64" s="48"/>
      <c r="AD64" s="72" t="s">
        <v>43</v>
      </c>
      <c r="AE64" s="72"/>
      <c r="AF64" s="73"/>
    </row>
    <row r="65" spans="2:32" ht="35.5" customHeight="1">
      <c r="B65" s="8"/>
      <c r="C65" s="51" t="s">
        <v>2</v>
      </c>
      <c r="D65" s="52" t="s">
        <v>3</v>
      </c>
      <c r="E65" s="53" t="s">
        <v>4</v>
      </c>
      <c r="F65" s="52" t="s">
        <v>2</v>
      </c>
      <c r="G65" s="52" t="s">
        <v>3</v>
      </c>
      <c r="H65" s="52" t="s">
        <v>4</v>
      </c>
      <c r="I65" s="51" t="s">
        <v>2</v>
      </c>
      <c r="J65" s="52" t="s">
        <v>3</v>
      </c>
      <c r="K65" s="53" t="s">
        <v>4</v>
      </c>
      <c r="L65" s="52" t="s">
        <v>2</v>
      </c>
      <c r="M65" s="52" t="s">
        <v>3</v>
      </c>
      <c r="N65" s="52" t="s">
        <v>4</v>
      </c>
      <c r="O65" s="51" t="s">
        <v>2</v>
      </c>
      <c r="P65" s="52" t="s">
        <v>3</v>
      </c>
      <c r="Q65" s="53" t="s">
        <v>4</v>
      </c>
      <c r="R65" s="51" t="s">
        <v>2</v>
      </c>
      <c r="S65" s="52" t="s">
        <v>3</v>
      </c>
      <c r="T65" s="53" t="s">
        <v>4</v>
      </c>
      <c r="U65" s="74" t="s">
        <v>2</v>
      </c>
      <c r="V65" s="75" t="s">
        <v>3</v>
      </c>
      <c r="W65" s="76" t="s">
        <v>4</v>
      </c>
      <c r="X65" s="51" t="s">
        <v>2</v>
      </c>
      <c r="Y65" s="52" t="s">
        <v>3</v>
      </c>
      <c r="Z65" s="52" t="s">
        <v>4</v>
      </c>
      <c r="AA65" s="51" t="s">
        <v>2</v>
      </c>
      <c r="AB65" s="52" t="s">
        <v>3</v>
      </c>
      <c r="AC65" s="53" t="s">
        <v>4</v>
      </c>
      <c r="AD65" s="75" t="s">
        <v>2</v>
      </c>
      <c r="AE65" s="75" t="s">
        <v>3</v>
      </c>
      <c r="AF65" s="76" t="s">
        <v>4</v>
      </c>
    </row>
    <row r="66" spans="2:32" ht="15">
      <c r="B66" s="8" t="s" vm="1">
        <v>5</v>
      </c>
      <c r="C66" s="13">
        <v>4</v>
      </c>
      <c r="D66" s="14">
        <v>2</v>
      </c>
      <c r="E66" s="54">
        <f>SUM(D66/C66)</f>
        <v>0.5</v>
      </c>
      <c r="F66" s="14">
        <v>111</v>
      </c>
      <c r="G66" s="14">
        <v>5</v>
      </c>
      <c r="H66" s="54">
        <f>SUM(G66/F66)</f>
        <v>4.5045045045045043E-2</v>
      </c>
      <c r="I66" s="14">
        <v>226</v>
      </c>
      <c r="J66" s="14">
        <v>5</v>
      </c>
      <c r="K66" s="54">
        <f>SUM(J66/I66)</f>
        <v>2.2123893805309734E-2</v>
      </c>
      <c r="L66" s="14">
        <v>190</v>
      </c>
      <c r="M66" s="14">
        <v>2</v>
      </c>
      <c r="N66" s="54">
        <f>SUM(M66/L66)</f>
        <v>1.0526315789473684E-2</v>
      </c>
      <c r="O66" s="14">
        <v>162</v>
      </c>
      <c r="P66" s="14">
        <v>6</v>
      </c>
      <c r="Q66" s="54">
        <f>SUM(P66/O66)</f>
        <v>3.7037037037037035E-2</v>
      </c>
      <c r="R66" s="14">
        <v>82</v>
      </c>
      <c r="S66" s="14">
        <v>3</v>
      </c>
      <c r="T66" s="54">
        <f>SUM(S66/R66)</f>
        <v>3.6585365853658534E-2</v>
      </c>
      <c r="U66" s="14">
        <v>66</v>
      </c>
      <c r="V66" s="14">
        <v>2</v>
      </c>
      <c r="W66" s="54">
        <f>SUM(V66/U66)</f>
        <v>3.0303030303030304E-2</v>
      </c>
      <c r="X66" s="14">
        <v>25</v>
      </c>
      <c r="Y66" s="14">
        <v>3</v>
      </c>
      <c r="Z66" s="54">
        <f>SUM(Y66/X66)</f>
        <v>0.12</v>
      </c>
      <c r="AA66" s="14">
        <v>23</v>
      </c>
      <c r="AB66" s="14">
        <v>1</v>
      </c>
      <c r="AC66" s="54">
        <f>SUM(AB66/AA66)</f>
        <v>4.3478260869565216E-2</v>
      </c>
      <c r="AD66" s="14"/>
      <c r="AE66" s="14"/>
      <c r="AF66" s="54"/>
    </row>
    <row r="67" spans="2:32" ht="15">
      <c r="B67" s="17" t="s" vm="2">
        <v>6</v>
      </c>
      <c r="C67" s="55">
        <v>399</v>
      </c>
      <c r="D67" s="56">
        <v>109</v>
      </c>
      <c r="E67" s="19">
        <f t="shared" ref="E67:E72" si="14">SUM(D67/C67)</f>
        <v>0.27318295739348369</v>
      </c>
      <c r="F67" s="57">
        <v>2882</v>
      </c>
      <c r="G67" s="56">
        <v>290</v>
      </c>
      <c r="H67" s="19">
        <f t="shared" ref="H67:H73" si="15">SUM(G67/F67)</f>
        <v>0.10062456627342123</v>
      </c>
      <c r="I67" s="57">
        <v>2965</v>
      </c>
      <c r="J67" s="56">
        <v>107</v>
      </c>
      <c r="K67" s="19">
        <f t="shared" ref="K67:K73" si="16">SUM(J67/I67)</f>
        <v>3.6087689713322088E-2</v>
      </c>
      <c r="L67" s="57">
        <v>2953</v>
      </c>
      <c r="M67" s="56">
        <v>75</v>
      </c>
      <c r="N67" s="19">
        <f t="shared" ref="N67:N73" si="17">SUM(M67/L67)</f>
        <v>2.5397900440230273E-2</v>
      </c>
      <c r="O67" s="57">
        <v>3843</v>
      </c>
      <c r="P67" s="56">
        <v>83</v>
      </c>
      <c r="Q67" s="19">
        <f t="shared" ref="Q67:Q73" si="18">SUM(P67/O67)</f>
        <v>2.1597710122300287E-2</v>
      </c>
      <c r="R67" s="57">
        <v>3720</v>
      </c>
      <c r="S67" s="56">
        <v>46</v>
      </c>
      <c r="T67" s="19">
        <f t="shared" ref="T67:T73" si="19">SUM(S67/R67)</f>
        <v>1.2365591397849462E-2</v>
      </c>
      <c r="U67" s="57">
        <v>1130</v>
      </c>
      <c r="V67" s="56">
        <v>38</v>
      </c>
      <c r="W67" s="19">
        <f t="shared" ref="W67:W73" si="20">SUM(V67/U67)</f>
        <v>3.3628318584070796E-2</v>
      </c>
      <c r="X67" s="57">
        <v>408</v>
      </c>
      <c r="Y67" s="56">
        <v>27</v>
      </c>
      <c r="Z67" s="19">
        <f t="shared" ref="Z67:Z73" si="21">SUM(Y67/X67)</f>
        <v>6.6176470588235295E-2</v>
      </c>
      <c r="AA67" s="57">
        <v>130</v>
      </c>
      <c r="AB67" s="56">
        <v>8</v>
      </c>
      <c r="AC67" s="19">
        <f t="shared" ref="AC67:AC72" si="22">SUM(AB67/AA67)</f>
        <v>6.1538461538461542E-2</v>
      </c>
      <c r="AD67" s="57"/>
      <c r="AE67" s="56"/>
      <c r="AF67" s="19"/>
    </row>
    <row r="68" spans="2:32" ht="15">
      <c r="B68" s="17" t="s" vm="3">
        <v>7</v>
      </c>
      <c r="C68" s="55"/>
      <c r="D68" s="56"/>
      <c r="E68" s="19"/>
      <c r="F68" s="57"/>
      <c r="G68" s="56"/>
      <c r="H68" s="19"/>
      <c r="I68" s="57"/>
      <c r="J68" s="56"/>
      <c r="K68" s="19"/>
      <c r="L68" s="57"/>
      <c r="M68" s="56"/>
      <c r="N68" s="19"/>
      <c r="O68" s="57"/>
      <c r="P68" s="56"/>
      <c r="Q68" s="19"/>
      <c r="R68" s="57">
        <v>671</v>
      </c>
      <c r="S68" s="56">
        <v>5</v>
      </c>
      <c r="T68" s="19">
        <f t="shared" si="19"/>
        <v>7.4515648286140089E-3</v>
      </c>
      <c r="U68" s="57">
        <v>3999</v>
      </c>
      <c r="V68" s="56">
        <v>59</v>
      </c>
      <c r="W68" s="19">
        <f t="shared" si="20"/>
        <v>1.4753688422105527E-2</v>
      </c>
      <c r="X68" s="57">
        <v>4099</v>
      </c>
      <c r="Y68" s="56">
        <v>104</v>
      </c>
      <c r="Z68" s="19">
        <f t="shared" si="21"/>
        <v>2.5372041961454012E-2</v>
      </c>
      <c r="AA68" s="57">
        <v>2505</v>
      </c>
      <c r="AB68" s="56">
        <v>101</v>
      </c>
      <c r="AC68" s="19">
        <f t="shared" si="22"/>
        <v>4.0319361277445107E-2</v>
      </c>
      <c r="AD68" s="57">
        <v>386</v>
      </c>
      <c r="AE68" s="56">
        <v>13</v>
      </c>
      <c r="AF68" s="19">
        <f t="shared" ref="AF68:AF71" si="23">SUM(AE68/AD68)</f>
        <v>3.367875647668394E-2</v>
      </c>
    </row>
    <row r="69" spans="2:32" ht="15">
      <c r="B69" s="17" t="s" vm="4">
        <v>8</v>
      </c>
      <c r="C69" s="55"/>
      <c r="D69" s="56"/>
      <c r="E69" s="19"/>
      <c r="F69" s="57"/>
      <c r="G69" s="56"/>
      <c r="H69" s="19"/>
      <c r="I69" s="57"/>
      <c r="J69" s="56"/>
      <c r="K69" s="19"/>
      <c r="L69" s="57"/>
      <c r="M69" s="56"/>
      <c r="N69" s="19"/>
      <c r="O69" s="57"/>
      <c r="P69" s="56"/>
      <c r="Q69" s="19"/>
      <c r="R69" s="57">
        <v>387</v>
      </c>
      <c r="S69" s="56">
        <v>2</v>
      </c>
      <c r="T69" s="19">
        <f t="shared" si="19"/>
        <v>5.1679586563307496E-3</v>
      </c>
      <c r="U69" s="57">
        <v>1237</v>
      </c>
      <c r="V69" s="56">
        <v>19</v>
      </c>
      <c r="W69" s="19">
        <f t="shared" si="20"/>
        <v>1.5359741309620048E-2</v>
      </c>
      <c r="X69" s="57">
        <v>1422</v>
      </c>
      <c r="Y69" s="56">
        <v>30</v>
      </c>
      <c r="Z69" s="19">
        <f t="shared" si="21"/>
        <v>2.1097046413502109E-2</v>
      </c>
      <c r="AA69" s="57">
        <v>958</v>
      </c>
      <c r="AB69" s="56">
        <v>41</v>
      </c>
      <c r="AC69" s="19">
        <f t="shared" si="22"/>
        <v>4.2797494780793317E-2</v>
      </c>
      <c r="AD69" s="57">
        <v>170</v>
      </c>
      <c r="AE69" s="56">
        <v>4</v>
      </c>
      <c r="AF69" s="19">
        <f t="shared" si="23"/>
        <v>2.3529411764705882E-2</v>
      </c>
    </row>
    <row r="70" spans="2:32" ht="15">
      <c r="B70" s="17" t="s" vm="5">
        <v>9</v>
      </c>
      <c r="C70" s="55">
        <v>34</v>
      </c>
      <c r="D70" s="56">
        <v>10</v>
      </c>
      <c r="E70" s="19">
        <f t="shared" si="14"/>
        <v>0.29411764705882354</v>
      </c>
      <c r="F70" s="57">
        <v>3298</v>
      </c>
      <c r="G70" s="56">
        <v>159</v>
      </c>
      <c r="H70" s="19">
        <f t="shared" si="15"/>
        <v>4.8211036992116436E-2</v>
      </c>
      <c r="I70" s="57">
        <v>5339</v>
      </c>
      <c r="J70" s="56">
        <v>120</v>
      </c>
      <c r="K70" s="19">
        <f t="shared" si="16"/>
        <v>2.2476119123431355E-2</v>
      </c>
      <c r="L70" s="57">
        <v>4823</v>
      </c>
      <c r="M70" s="56">
        <v>79</v>
      </c>
      <c r="N70" s="19">
        <f t="shared" si="17"/>
        <v>1.6379846568525813E-2</v>
      </c>
      <c r="O70" s="57">
        <v>4387</v>
      </c>
      <c r="P70" s="56">
        <v>59</v>
      </c>
      <c r="Q70" s="19">
        <f t="shared" si="18"/>
        <v>1.3448826077045816E-2</v>
      </c>
      <c r="R70" s="57">
        <v>3573</v>
      </c>
      <c r="S70" s="56">
        <v>45</v>
      </c>
      <c r="T70" s="19">
        <f t="shared" si="19"/>
        <v>1.2594458438287154E-2</v>
      </c>
      <c r="U70" s="57">
        <v>3617</v>
      </c>
      <c r="V70" s="56">
        <v>53</v>
      </c>
      <c r="W70" s="19">
        <f t="shared" si="20"/>
        <v>1.4653027370749239E-2</v>
      </c>
      <c r="X70" s="57">
        <v>2986</v>
      </c>
      <c r="Y70" s="56">
        <v>65</v>
      </c>
      <c r="Z70" s="19">
        <f t="shared" si="21"/>
        <v>2.1768251841929001E-2</v>
      </c>
      <c r="AA70" s="57">
        <v>1749</v>
      </c>
      <c r="AB70" s="56">
        <v>52</v>
      </c>
      <c r="AC70" s="19">
        <f t="shared" si="22"/>
        <v>2.9731275014293884E-2</v>
      </c>
      <c r="AD70" s="57">
        <v>278</v>
      </c>
      <c r="AE70" s="56">
        <v>7</v>
      </c>
      <c r="AF70" s="19">
        <f t="shared" si="23"/>
        <v>2.5179856115107913E-2</v>
      </c>
    </row>
    <row r="71" spans="2:32" ht="15">
      <c r="B71" s="8" t="s" vm="6">
        <v>10</v>
      </c>
      <c r="C71" s="59">
        <v>93</v>
      </c>
      <c r="D71" s="14">
        <v>27</v>
      </c>
      <c r="E71" s="15">
        <f t="shared" si="14"/>
        <v>0.29032258064516131</v>
      </c>
      <c r="F71" s="60">
        <v>3364</v>
      </c>
      <c r="G71" s="14">
        <v>420</v>
      </c>
      <c r="H71" s="15">
        <f t="shared" si="15"/>
        <v>0.1248513674197384</v>
      </c>
      <c r="I71" s="60">
        <v>4109</v>
      </c>
      <c r="J71" s="14">
        <v>253</v>
      </c>
      <c r="K71" s="15">
        <f t="shared" si="16"/>
        <v>6.1572158676076905E-2</v>
      </c>
      <c r="L71" s="60">
        <v>2149</v>
      </c>
      <c r="M71" s="14">
        <v>92</v>
      </c>
      <c r="N71" s="15">
        <f t="shared" si="17"/>
        <v>4.2810609585853886E-2</v>
      </c>
      <c r="O71" s="60">
        <v>920</v>
      </c>
      <c r="P71" s="14">
        <v>40</v>
      </c>
      <c r="Q71" s="15">
        <f t="shared" si="18"/>
        <v>4.3478260869565216E-2</v>
      </c>
      <c r="R71" s="60">
        <v>521</v>
      </c>
      <c r="S71" s="14">
        <v>17</v>
      </c>
      <c r="T71" s="15">
        <f t="shared" si="19"/>
        <v>3.2629558541266791E-2</v>
      </c>
      <c r="U71" s="60">
        <v>222</v>
      </c>
      <c r="V71" s="14">
        <v>9</v>
      </c>
      <c r="W71" s="15">
        <f t="shared" si="20"/>
        <v>4.0540540540540543E-2</v>
      </c>
      <c r="X71" s="60">
        <v>140</v>
      </c>
      <c r="Y71" s="14">
        <v>9</v>
      </c>
      <c r="Z71" s="15">
        <f t="shared" si="21"/>
        <v>6.4285714285714279E-2</v>
      </c>
      <c r="AA71" s="60">
        <v>64</v>
      </c>
      <c r="AB71" s="14">
        <v>7</v>
      </c>
      <c r="AC71" s="15">
        <f t="shared" si="22"/>
        <v>0.109375</v>
      </c>
      <c r="AD71" s="60">
        <v>6</v>
      </c>
      <c r="AE71" s="14">
        <v>1</v>
      </c>
      <c r="AF71" s="15">
        <f t="shared" si="23"/>
        <v>0.16666666666666666</v>
      </c>
    </row>
    <row r="72" spans="2:32" ht="15">
      <c r="B72" s="8" t="s" vm="7">
        <v>11</v>
      </c>
      <c r="C72" s="59">
        <v>6</v>
      </c>
      <c r="D72" s="14">
        <v>1</v>
      </c>
      <c r="E72" s="15">
        <f t="shared" si="14"/>
        <v>0.16666666666666666</v>
      </c>
      <c r="F72" s="60">
        <v>414</v>
      </c>
      <c r="G72" s="14">
        <v>34</v>
      </c>
      <c r="H72" s="15">
        <f t="shared" si="15"/>
        <v>8.2125603864734303E-2</v>
      </c>
      <c r="I72" s="60">
        <v>612</v>
      </c>
      <c r="J72" s="14">
        <v>30</v>
      </c>
      <c r="K72" s="15">
        <f t="shared" si="16"/>
        <v>4.9019607843137254E-2</v>
      </c>
      <c r="L72" s="60">
        <v>496</v>
      </c>
      <c r="M72" s="14">
        <v>23</v>
      </c>
      <c r="N72" s="15">
        <f t="shared" si="17"/>
        <v>4.6370967741935484E-2</v>
      </c>
      <c r="O72" s="60">
        <v>426</v>
      </c>
      <c r="P72" s="14">
        <v>11</v>
      </c>
      <c r="Q72" s="15">
        <f t="shared" si="18"/>
        <v>2.5821596244131457E-2</v>
      </c>
      <c r="R72" s="60">
        <v>321</v>
      </c>
      <c r="S72" s="14">
        <v>6</v>
      </c>
      <c r="T72" s="15">
        <f t="shared" si="19"/>
        <v>1.8691588785046728E-2</v>
      </c>
      <c r="U72" s="60">
        <v>67</v>
      </c>
      <c r="V72" s="14">
        <v>2</v>
      </c>
      <c r="W72" s="15">
        <f t="shared" si="20"/>
        <v>2.9850746268656716E-2</v>
      </c>
      <c r="X72" s="60">
        <v>34</v>
      </c>
      <c r="Y72" s="14">
        <v>3</v>
      </c>
      <c r="Z72" s="15">
        <f t="shared" si="21"/>
        <v>8.8235294117647065E-2</v>
      </c>
      <c r="AA72" s="60">
        <v>9</v>
      </c>
      <c r="AB72" s="14">
        <v>1</v>
      </c>
      <c r="AC72" s="15">
        <f t="shared" si="22"/>
        <v>0.1111111111111111</v>
      </c>
      <c r="AD72" s="60"/>
      <c r="AE72" s="14"/>
      <c r="AF72" s="15"/>
    </row>
    <row r="73" spans="2:32" ht="15">
      <c r="B73" s="8" t="s" vm="8">
        <v>12</v>
      </c>
      <c r="C73" s="13"/>
      <c r="D73" s="14"/>
      <c r="E73" s="15"/>
      <c r="F73" s="14">
        <v>121</v>
      </c>
      <c r="G73" s="14">
        <v>4</v>
      </c>
      <c r="H73" s="15">
        <f t="shared" si="15"/>
        <v>3.3057851239669422E-2</v>
      </c>
      <c r="I73" s="14">
        <v>550</v>
      </c>
      <c r="J73" s="14">
        <v>28</v>
      </c>
      <c r="K73" s="15">
        <f t="shared" si="16"/>
        <v>5.0909090909090911E-2</v>
      </c>
      <c r="L73" s="14">
        <v>503</v>
      </c>
      <c r="M73" s="14">
        <v>20</v>
      </c>
      <c r="N73" s="15">
        <f t="shared" si="17"/>
        <v>3.9761431411530816E-2</v>
      </c>
      <c r="O73" s="14">
        <v>319</v>
      </c>
      <c r="P73" s="14">
        <v>13</v>
      </c>
      <c r="Q73" s="15">
        <f t="shared" si="18"/>
        <v>4.0752351097178681E-2</v>
      </c>
      <c r="R73" s="14">
        <v>138</v>
      </c>
      <c r="S73" s="14">
        <v>4</v>
      </c>
      <c r="T73" s="15">
        <f t="shared" si="19"/>
        <v>2.8985507246376812E-2</v>
      </c>
      <c r="U73" s="14">
        <v>71</v>
      </c>
      <c r="V73" s="14">
        <v>4</v>
      </c>
      <c r="W73" s="15">
        <f t="shared" si="20"/>
        <v>5.6338028169014086E-2</v>
      </c>
      <c r="X73" s="14">
        <v>30</v>
      </c>
      <c r="Y73" s="14">
        <v>1</v>
      </c>
      <c r="Z73" s="15">
        <f t="shared" si="21"/>
        <v>3.3333333333333333E-2</v>
      </c>
      <c r="AA73" s="14"/>
      <c r="AB73" s="14"/>
      <c r="AC73" s="15"/>
      <c r="AD73" s="14"/>
      <c r="AE73" s="14"/>
      <c r="AF73" s="15"/>
    </row>
    <row r="74" spans="2:32" ht="15.5" thickBot="1">
      <c r="B74" s="35" t="s">
        <v>13</v>
      </c>
      <c r="C74" s="61">
        <f>SUM(C67:C70)</f>
        <v>433</v>
      </c>
      <c r="D74" s="62">
        <f>SUM(D67:D70)</f>
        <v>119</v>
      </c>
      <c r="E74" s="63">
        <f>SUM(D74/C74)</f>
        <v>0.27482678983833719</v>
      </c>
      <c r="F74" s="61">
        <f>SUM(F67:F70)</f>
        <v>6180</v>
      </c>
      <c r="G74" s="62">
        <f>SUM(G67:G70)</f>
        <v>449</v>
      </c>
      <c r="H74" s="63">
        <f>SUM(G74/F74)</f>
        <v>7.2653721682847894E-2</v>
      </c>
      <c r="I74" s="61">
        <f>SUM(I67:I70)</f>
        <v>8304</v>
      </c>
      <c r="J74" s="62">
        <f>SUM(J67:J70)</f>
        <v>227</v>
      </c>
      <c r="K74" s="63">
        <f>SUM(J74/I74)</f>
        <v>2.7336223506743737E-2</v>
      </c>
      <c r="L74" s="61">
        <f>SUM(L67:L70)</f>
        <v>7776</v>
      </c>
      <c r="M74" s="62">
        <f>SUM(M67:M70)</f>
        <v>154</v>
      </c>
      <c r="N74" s="63">
        <f>SUM(M74/L74)</f>
        <v>1.9804526748971193E-2</v>
      </c>
      <c r="O74" s="61">
        <f>SUM(O67:O70)</f>
        <v>8230</v>
      </c>
      <c r="P74" s="62">
        <f>SUM(P67:P70)</f>
        <v>142</v>
      </c>
      <c r="Q74" s="63">
        <f>SUM(P74/O74)</f>
        <v>1.7253948967193195E-2</v>
      </c>
      <c r="R74" s="61">
        <f>SUM(R67:R70)</f>
        <v>8351</v>
      </c>
      <c r="S74" s="62">
        <f>SUM(S67:S70)</f>
        <v>98</v>
      </c>
      <c r="T74" s="63">
        <f>SUM(S74/R74)</f>
        <v>1.173512154233026E-2</v>
      </c>
      <c r="U74" s="61">
        <f>SUM(U67:U70)</f>
        <v>9983</v>
      </c>
      <c r="V74" s="62">
        <f>SUM(V67:V70)</f>
        <v>169</v>
      </c>
      <c r="W74" s="63">
        <f>SUM(V74/U74)</f>
        <v>1.6928778924171092E-2</v>
      </c>
      <c r="X74" s="61">
        <f>SUM(X67:X70)</f>
        <v>8915</v>
      </c>
      <c r="Y74" s="62">
        <f>SUM(Y67:Y70)</f>
        <v>226</v>
      </c>
      <c r="Z74" s="63">
        <f>SUM(Y74/X74)</f>
        <v>2.5350532809871006E-2</v>
      </c>
      <c r="AA74" s="61">
        <f>SUM(AA67:AA70)</f>
        <v>5342</v>
      </c>
      <c r="AB74" s="62">
        <f>SUM(AB67:AB70)</f>
        <v>202</v>
      </c>
      <c r="AC74" s="63">
        <f>SUM(AB74/AA74)</f>
        <v>3.7813552976413325E-2</v>
      </c>
      <c r="AD74" s="61">
        <f>SUM(AD67:AD70)</f>
        <v>834</v>
      </c>
      <c r="AE74" s="62">
        <f>SUM(AE67:AE70)</f>
        <v>24</v>
      </c>
      <c r="AF74" s="63">
        <f>SUM(AE74/AD74)</f>
        <v>2.8776978417266189E-2</v>
      </c>
    </row>
    <row r="75" spans="2:32" ht="15.5" thickBot="1">
      <c r="B75" s="35" t="s">
        <v>14</v>
      </c>
      <c r="C75" s="36">
        <f>SUM(C66:C73)</f>
        <v>536</v>
      </c>
      <c r="D75" s="37">
        <f>SUM(D66:D73)</f>
        <v>149</v>
      </c>
      <c r="E75" s="38">
        <f>SUM(D75/C75)</f>
        <v>0.27798507462686567</v>
      </c>
      <c r="F75" s="36">
        <f>SUM(F66:F73)</f>
        <v>10190</v>
      </c>
      <c r="G75" s="37">
        <f>SUM(G66:G73)</f>
        <v>912</v>
      </c>
      <c r="H75" s="38">
        <f>SUM(G75/F75)</f>
        <v>8.9499509322865559E-2</v>
      </c>
      <c r="I75" s="36">
        <f>SUM(I66:I73)</f>
        <v>13801</v>
      </c>
      <c r="J75" s="37">
        <f>SUM(J66:J73)</f>
        <v>543</v>
      </c>
      <c r="K75" s="38">
        <f>SUM(J75/I75)</f>
        <v>3.9344975001811465E-2</v>
      </c>
      <c r="L75" s="36">
        <f>SUM(L66:L73)</f>
        <v>11114</v>
      </c>
      <c r="M75" s="37">
        <f>SUM(M66:M73)</f>
        <v>291</v>
      </c>
      <c r="N75" s="38">
        <f>SUM(M75/L75)</f>
        <v>2.6183192369983805E-2</v>
      </c>
      <c r="O75" s="36">
        <f>SUM(O66:O73)</f>
        <v>10057</v>
      </c>
      <c r="P75" s="37">
        <f>SUM(P66:P73)</f>
        <v>212</v>
      </c>
      <c r="Q75" s="38">
        <f>SUM(P75/O75)</f>
        <v>2.1079844884160287E-2</v>
      </c>
      <c r="R75" s="36">
        <f>SUM(R66:R73)</f>
        <v>9413</v>
      </c>
      <c r="S75" s="37">
        <f>SUM(S66:S73)</f>
        <v>128</v>
      </c>
      <c r="T75" s="38">
        <f>SUM(S75/R75)</f>
        <v>1.3598215234250505E-2</v>
      </c>
      <c r="U75" s="36">
        <f>SUM(U66:U73)</f>
        <v>10409</v>
      </c>
      <c r="V75" s="37">
        <f>SUM(V66:V73)</f>
        <v>186</v>
      </c>
      <c r="W75" s="38">
        <f>SUM(V75/U75)</f>
        <v>1.7869151695647997E-2</v>
      </c>
      <c r="X75" s="36">
        <f>SUM(X66:X73)</f>
        <v>9144</v>
      </c>
      <c r="Y75" s="37">
        <f>SUM(Y66:Y73)</f>
        <v>242</v>
      </c>
      <c r="Z75" s="38">
        <f>SUM(Y75/X75)</f>
        <v>2.6465441819772527E-2</v>
      </c>
      <c r="AA75" s="36">
        <f>SUM(AA66:AA73)</f>
        <v>5438</v>
      </c>
      <c r="AB75" s="37">
        <f>SUM(AB66:AB73)</f>
        <v>211</v>
      </c>
      <c r="AC75" s="38">
        <f>SUM(AB75/AA75)</f>
        <v>3.8801029790364101E-2</v>
      </c>
      <c r="AD75" s="36">
        <f>SUM(AD66:AD73)</f>
        <v>840</v>
      </c>
      <c r="AE75" s="37">
        <f>SUM(AE66:AE73)</f>
        <v>25</v>
      </c>
      <c r="AF75" s="38">
        <f>SUM(AE75/AD75)</f>
        <v>2.976190476190476E-2</v>
      </c>
    </row>
    <row r="76" spans="2:32" ht="15.5" thickBot="1">
      <c r="B76" s="67" t="s">
        <v>15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9"/>
    </row>
    <row r="78" spans="2:32">
      <c r="F78" s="25"/>
      <c r="G78" s="26"/>
      <c r="H78" s="27"/>
    </row>
    <row r="79" spans="2:32">
      <c r="C79" s="30"/>
      <c r="D79" s="26"/>
      <c r="E79" s="30"/>
      <c r="F79" s="26"/>
      <c r="G79" s="27"/>
      <c r="H79" s="31"/>
    </row>
    <row r="80" spans="2:32">
      <c r="C80" s="30"/>
      <c r="D80" s="26"/>
      <c r="E80" s="30"/>
      <c r="F80" s="26"/>
      <c r="G80" s="31"/>
      <c r="H80" s="34"/>
      <c r="U80" s="30"/>
      <c r="V80" s="26"/>
      <c r="W80" s="27"/>
    </row>
    <row r="81" spans="3:23">
      <c r="C81" s="30"/>
      <c r="D81" s="26"/>
      <c r="E81" s="30"/>
      <c r="F81" s="26"/>
      <c r="G81" s="34"/>
      <c r="U81" s="30"/>
      <c r="V81" s="26"/>
      <c r="W81" s="31"/>
    </row>
    <row r="82" spans="3:23">
      <c r="C82" s="30"/>
      <c r="D82" s="26"/>
      <c r="E82" s="31"/>
      <c r="U82" s="30"/>
      <c r="V82" s="26"/>
      <c r="W82" s="31"/>
    </row>
    <row r="83" spans="3:23">
      <c r="U83" s="30"/>
      <c r="V83" s="26"/>
      <c r="W83" s="31"/>
    </row>
  </sheetData>
  <mergeCells count="34">
    <mergeCell ref="AA64:AC64"/>
    <mergeCell ref="AD64:AF64"/>
    <mergeCell ref="B76:T76"/>
    <mergeCell ref="B61:T61"/>
    <mergeCell ref="B63:AF63"/>
    <mergeCell ref="C64:E64"/>
    <mergeCell ref="F64:H64"/>
    <mergeCell ref="I64:K64"/>
    <mergeCell ref="L64:N64"/>
    <mergeCell ref="O64:Q64"/>
    <mergeCell ref="R64:T64"/>
    <mergeCell ref="U64:W64"/>
    <mergeCell ref="X64:Z64"/>
    <mergeCell ref="B46:Q46"/>
    <mergeCell ref="B48:T48"/>
    <mergeCell ref="C49:E49"/>
    <mergeCell ref="F49:H49"/>
    <mergeCell ref="I49:K49"/>
    <mergeCell ref="L49:N49"/>
    <mergeCell ref="O49:Q49"/>
    <mergeCell ref="R49:T49"/>
    <mergeCell ref="B31:H31"/>
    <mergeCell ref="B33:Q33"/>
    <mergeCell ref="C34:E34"/>
    <mergeCell ref="F34:H34"/>
    <mergeCell ref="I34:K34"/>
    <mergeCell ref="L34:N34"/>
    <mergeCell ref="O34:Q34"/>
    <mergeCell ref="A1:M1"/>
    <mergeCell ref="B3:E3"/>
    <mergeCell ref="B16:E16"/>
    <mergeCell ref="B18:H18"/>
    <mergeCell ref="C19:E19"/>
    <mergeCell ref="F19:H1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13767AD875C54490CADE0FF4C8913A" ma:contentTypeVersion="14" ma:contentTypeDescription="Create a new document." ma:contentTypeScope="" ma:versionID="03ea1bab4804d4e8b54f80c46a2fa4f3">
  <xsd:schema xmlns:xsd="http://www.w3.org/2001/XMLSchema" xmlns:xs="http://www.w3.org/2001/XMLSchema" xmlns:p="http://schemas.microsoft.com/office/2006/metadata/properties" xmlns:ns2="4ed51042-8f70-4ee5-b78e-09244b73d626" xmlns:ns3="1605abb2-17eb-4460-93a0-4b01ca7ad98f" targetNamespace="http://schemas.microsoft.com/office/2006/metadata/properties" ma:root="true" ma:fieldsID="2d7c8c61dc740cc49470ce2b631b90da" ns2:_="" ns3:_="">
    <xsd:import namespace="4ed51042-8f70-4ee5-b78e-09244b73d626"/>
    <xsd:import namespace="1605abb2-17eb-4460-93a0-4b01ca7ad9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dato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d51042-8f70-4ee5-b78e-09244b73d6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dato" ma:index="15" nillable="true" ma:displayName="dato" ma:format="DateTime" ma:internalName="dato">
      <xsd:simpleType>
        <xsd:restriction base="dms:DateTim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05abb2-17eb-4460-93a0-4b01ca7ad98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o xmlns="4ed51042-8f70-4ee5-b78e-09244b73d62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C544C6-DD3D-4936-8771-09D3BBEEEC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d51042-8f70-4ee5-b78e-09244b73d626"/>
    <ds:schemaRef ds:uri="1605abb2-17eb-4460-93a0-4b01ca7ad9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3242A0-0708-4477-B45F-C6BCEB319477}">
  <ds:schemaRefs>
    <ds:schemaRef ds:uri="http://schemas.microsoft.com/office/2006/metadata/properties"/>
    <ds:schemaRef ds:uri="http://schemas.microsoft.com/office/infopath/2007/PartnerControls"/>
    <ds:schemaRef ds:uri="4ed51042-8f70-4ee5-b78e-09244b73d626"/>
  </ds:schemaRefs>
</ds:datastoreItem>
</file>

<file path=customXml/itemProps3.xml><?xml version="1.0" encoding="utf-8"?>
<ds:datastoreItem xmlns:ds="http://schemas.openxmlformats.org/officeDocument/2006/customXml" ds:itemID="{30E1043E-0CA0-4B02-ACA2-452A551E29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Schouw</dc:creator>
  <cp:keywords/>
  <dc:description/>
  <cp:lastModifiedBy>Nadia Schouw</cp:lastModifiedBy>
  <cp:revision/>
  <dcterms:created xsi:type="dcterms:W3CDTF">2020-02-17T15:18:47Z</dcterms:created>
  <dcterms:modified xsi:type="dcterms:W3CDTF">2021-04-15T15:49:27Z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0x0101004713767AD875C54490CADE0FF4C8913A</vt:lpwstr>
  </property>
</Properties>
</file>